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uragesreg.sharepoint.com/sites/Bendras/Shared Documents/Tinklapis/Planavimo dokumentai/RPPl/AR PP po 20260728/"/>
    </mc:Choice>
  </mc:AlternateContent>
  <xr:revisionPtr revIDLastSave="1" documentId="8_{5F1AE667-5315-4295-960B-8C98271B872C}" xr6:coauthVersionLast="47" xr6:coauthVersionMax="47" xr10:uidLastSave="{59E9F6DD-96A7-4EA8-B334-368ADB24A427}"/>
  <bookViews>
    <workbookView xWindow="-110" yWindow="-110" windowWidth="25820" windowHeight="13900" xr2:uid="{7ADD59B5-CA0D-469B-8388-F40214B5EDD5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9" i="1" l="1"/>
  <c r="I51" i="1"/>
  <c r="I43" i="1"/>
  <c r="O41" i="1"/>
  <c r="O39" i="1"/>
  <c r="O37" i="1"/>
  <c r="O35" i="1"/>
  <c r="M35" i="1"/>
  <c r="M67" i="1" s="1"/>
  <c r="F25" i="1" s="1"/>
  <c r="F24" i="1" s="1"/>
  <c r="L35" i="1"/>
  <c r="L67" i="1" s="1"/>
  <c r="F21" i="1" s="1"/>
  <c r="F20" i="1" s="1"/>
  <c r="K35" i="1"/>
  <c r="K67" i="1" s="1"/>
  <c r="F19" i="1" s="1"/>
  <c r="F18" i="1" s="1"/>
  <c r="F16" i="1" s="1"/>
  <c r="J35" i="1"/>
  <c r="J67" i="1" s="1"/>
  <c r="I35" i="1"/>
  <c r="I67" i="1" s="1"/>
  <c r="F22" i="1"/>
  <c r="N9" i="1"/>
  <c r="F28" i="1" l="1"/>
</calcChain>
</file>

<file path=xl/sharedStrings.xml><?xml version="1.0" encoding="utf-8"?>
<sst xmlns="http://schemas.openxmlformats.org/spreadsheetml/2006/main" count="130" uniqueCount="86">
  <si>
    <t>XIV SKIRSNIS</t>
  </si>
  <si>
    <t>LT027-03-02-08  CIVILINĖS PARENGTIES STIPRINIMO PAŽANGOS PRIEMONĖ</t>
  </si>
  <si>
    <t>1 lentelė. Pažangos priemonės įgyvendinimo rezultato rodikliai</t>
  </si>
  <si>
    <t>Eil. Nr.</t>
  </si>
  <si>
    <t>Rodiklio kodas</t>
  </si>
  <si>
    <t>Rodiklio pavadinimas
(matavimo vienetas)</t>
  </si>
  <si>
    <t>Pradinė rodiklio reikšmė 
(metai)</t>
  </si>
  <si>
    <t>Siektinos rodiklio reikšmės</t>
  </si>
  <si>
    <t>Siektina tarpinė rodiklio reikšmė (metai)</t>
  </si>
  <si>
    <t>Siektina galutinė rodiklio reikšmė
(metai)</t>
  </si>
  <si>
    <t>1.</t>
  </si>
  <si>
    <t>R.B.2.2096
(RCR 96)</t>
  </si>
  <si>
    <t>Gyventojai, galintys pasinaudoti apsaugos nuo su klimatu nesusijusios gamtinio pavojaus rizikos ir nuo su žmogaus veikla susijusios rizikos priemonėmis (asmenys)</t>
  </si>
  <si>
    <t>-</t>
  </si>
  <si>
    <t>(2025)</t>
  </si>
  <si>
    <t>(2030)</t>
  </si>
  <si>
    <t>2 lentelė. Pažangos priemonės finansavimo šaltiniai ir preliminarus pažangos lėšų poreikis</t>
  </si>
  <si>
    <t>Finansavimo šaltiniai</t>
  </si>
  <si>
    <t>Lėšų poreikis, eurais</t>
  </si>
  <si>
    <t>1. Lietuvos Respublikos valstybės biudžeto asignavimų lėšos:</t>
  </si>
  <si>
    <t>1.1. Valstybės biudžeto lėšos</t>
  </si>
  <si>
    <t>1.2. Europos Sąjungos (toliau – ES) ir kitos tarptautinės finansinės paramos bendrojo finansavimo lėšos</t>
  </si>
  <si>
    <t>1.2.2.8.1 2021–2027 m. ES struktūrinių fondų bendrojo finansavimo lėšos</t>
  </si>
  <si>
    <t>1.3. ES ir kitos tarptautinės finansinės paramos lėšos</t>
  </si>
  <si>
    <t>1.3.2.8.1 2021–2027 m. ES struktūrinių fondų lėšos</t>
  </si>
  <si>
    <t>1.4. Tikslinės paskirties valstybės biudžeto lėšos</t>
  </si>
  <si>
    <t>1.4.1.1.1 Biudžetinių įstaigų pajamų įmokos</t>
  </si>
  <si>
    <t>2. Kitos lėšos:</t>
  </si>
  <si>
    <t>2.1. Savivaldybių biudžetų lėšos</t>
  </si>
  <si>
    <t>2.2. Privačios lėšos</t>
  </si>
  <si>
    <t>2.3. Kitos viešosios lėšos</t>
  </si>
  <si>
    <t>IŠ VISO</t>
  </si>
  <si>
    <t xml:space="preserve">3 lentelė. Pažangos priemonės veiklos, poveiklės ir (arba) projektai </t>
  </si>
  <si>
    <t>Veiklos, poveiklės, projektai</t>
  </si>
  <si>
    <t>Veiklos, poveiklės, projekto tipas</t>
  </si>
  <si>
    <t>Galimi pareiškėjai arba projektų vykdytojai, kai projektai atrenkami planavimo būdu</t>
  </si>
  <si>
    <t>Galimi partneriai</t>
  </si>
  <si>
    <t>Projektų atrankos būdas</t>
  </si>
  <si>
    <t>Tiesiogiai prisidedama prie HP</t>
  </si>
  <si>
    <t>Projektų finansavimo forma</t>
  </si>
  <si>
    <t>Pažangos lėšos (eurais) ir jų finansavimo šaltiniai</t>
  </si>
  <si>
    <t>Stebėsenos rodikliai</t>
  </si>
  <si>
    <t>Įgyvendinimo pradžia (metai, ketv.)</t>
  </si>
  <si>
    <t>Įgyvendinimo pabaiga (metai, ketv.)</t>
  </si>
  <si>
    <t>Iš viso</t>
  </si>
  <si>
    <t>Iš jų Lietuvos Respublikos valstybės biudžeto asignavimų lėšos, ne daugiau kaip</t>
  </si>
  <si>
    <t>Iš jų kitos lėšos, ne mažiau kaip</t>
  </si>
  <si>
    <t>Rodiklio kodas, pavadinimas ir matavimo vienetai</t>
  </si>
  <si>
    <t>Siektina rodiklio reikšmė (metai)</t>
  </si>
  <si>
    <t>Valstybės biudžeto lėšos</t>
  </si>
  <si>
    <t>ES ir kitos tarptautinės paramos bendrojo finansavimo lėšos</t>
  </si>
  <si>
    <t>ES ir kitos tarptautinės paramos lėšos</t>
  </si>
  <si>
    <t>1. Civilinės parengties stiprinimas Tauragės regione</t>
  </si>
  <si>
    <t>I</t>
  </si>
  <si>
    <t>Savivaldybių administracijos</t>
  </si>
  <si>
    <t>Juridiniai asmenys, valdantys savivaldybės turtą patikėjimo ar panaudos teise</t>
  </si>
  <si>
    <t>Planavimo</t>
  </si>
  <si>
    <t>Taip / Darnaus vystymosi (DV), Lygios galimybės visiems (LGV)</t>
  </si>
  <si>
    <t>Dotacija</t>
  </si>
  <si>
    <t>R.B.2.2096 (RCR 96) Gyventojai, galintys pasinaudoti apsaugos nuo su klimatu nesusijusios gamtinio pavojaus rizikos ir nuo su žmogaus veikla susijusios rizikos priemonėmis (asmenys)</t>
  </si>
  <si>
    <t>2027 II</t>
  </si>
  <si>
    <t>2030 II</t>
  </si>
  <si>
    <t>P.S.2.1048 Naujos arba  modernizuotos priedangos (skaičius)</t>
  </si>
  <si>
    <t>P.B.2.0029 (RCO 29) Pastatytų arba renovuotų daugiafunkcių priedangų talpumas (asmenys)</t>
  </si>
  <si>
    <t>P.S.2.1049 Modernizuoti savivaldybių ekstremaliųjų situacijų operacijų centrai (skaičius)</t>
  </si>
  <si>
    <t>1.1. Civilinės parengties stiprinimas Tauragės rajone</t>
  </si>
  <si>
    <t>Tauragės rajono savivaldybės administracija</t>
  </si>
  <si>
    <t>Nėra</t>
  </si>
  <si>
    <t>Taip DV, LGV</t>
  </si>
  <si>
    <t>1.2. Civilinės parengties stiprinimas Šilalės rajone</t>
  </si>
  <si>
    <t>Šilalės rajono savivaldybės administracija</t>
  </si>
  <si>
    <t>1.3. Civilinės parengties stiprinimas Jurbarko rajone</t>
  </si>
  <si>
    <t>Jurbarko rajono savivaldybės administracija</t>
  </si>
  <si>
    <t>Iš viso pažangos priemonės veikloms:</t>
  </si>
  <si>
    <t xml:space="preserve">4 lentelė. Pažangos priemonės specialieji projektų atrankos kriterijai </t>
  </si>
  <si>
    <t>Specialieji projektų atrankos kriterijai</t>
  </si>
  <si>
    <t>Pažangos priemonės veikla (-os)</t>
  </si>
  <si>
    <t xml:space="preserve">Atitikties specialiajam projektų atrankos kriterijui 
vertinimo aspektai </t>
  </si>
  <si>
    <t xml:space="preserve">5 lentelė. Pažangos priemonės prioritetiniai projektų atrankos kriterijai </t>
  </si>
  <si>
    <t>Prioritetinis projektų atrankos kriterijus</t>
  </si>
  <si>
    <t xml:space="preserve">Atitikties prioritetiniam projektų atrankos kriterijui vertinimo aspektai </t>
  </si>
  <si>
    <t xml:space="preserve">6 lentelė. Reikalavimai projektams </t>
  </si>
  <si>
    <t>Veikla (-os) ir (ar) poveiklė (-ės), kurios projektams taikomas reikalavimas</t>
  </si>
  <si>
    <t>Reikalavimai projektams</t>
  </si>
  <si>
    <t xml:space="preserve">7 lentelė. Kiti reikalavimai dėl pažangos priemonės įgyvendinimo </t>
  </si>
  <si>
    <t>Reikalavimai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</si>
</sst>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scheme val="minor"/>
    </font>
    <font>
      <b/>
      <sz val="12"/>
      <color rgb="FF000000"/>
      <name val="Times New Roman"/>
      <family val="1"/>
      <charset val="186"/>
    </font>
    <font>
      <sz val="11"/>
      <color theme="1"/>
      <name val="Calibri"/>
      <family val="2"/>
    </font>
    <font>
      <sz val="12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00000"/>
      <name val="Calibri"/>
      <family val="2"/>
    </font>
    <font>
      <i/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top" wrapText="1"/>
    </xf>
    <xf numFmtId="43" fontId="4" fillId="0" borderId="0" xfId="1" applyFont="1" applyFill="1" applyBorder="1"/>
    <xf numFmtId="4" fontId="3" fillId="0" borderId="3" xfId="0" applyNumberFormat="1" applyFont="1" applyBorder="1" applyAlignment="1">
      <alignment horizontal="center" wrapText="1"/>
    </xf>
    <xf numFmtId="4" fontId="6" fillId="0" borderId="0" xfId="0" applyNumberFormat="1" applyFont="1"/>
    <xf numFmtId="0" fontId="6" fillId="0" borderId="0" xfId="0" applyFont="1"/>
    <xf numFmtId="49" fontId="3" fillId="0" borderId="7" xfId="0" applyNumberFormat="1" applyFont="1" applyBorder="1" applyAlignment="1">
      <alignment horizontal="center" vertical="top" wrapText="1"/>
    </xf>
    <xf numFmtId="4" fontId="3" fillId="0" borderId="10" xfId="0" applyNumberFormat="1" applyFont="1" applyBorder="1" applyAlignment="1">
      <alignment horizontal="center" wrapText="1"/>
    </xf>
    <xf numFmtId="4" fontId="5" fillId="0" borderId="3" xfId="0" applyNumberFormat="1" applyFont="1" applyBorder="1" applyAlignment="1">
      <alignment horizontal="center" wrapText="1"/>
    </xf>
    <xf numFmtId="0" fontId="7" fillId="0" borderId="0" xfId="0" applyFont="1"/>
    <xf numFmtId="4" fontId="5" fillId="0" borderId="10" xfId="0" applyNumberFormat="1" applyFont="1" applyBorder="1" applyAlignment="1">
      <alignment horizontal="center" wrapText="1"/>
    </xf>
    <xf numFmtId="43" fontId="3" fillId="0" borderId="2" xfId="0" applyNumberFormat="1" applyFont="1" applyBorder="1"/>
    <xf numFmtId="4" fontId="4" fillId="0" borderId="0" xfId="0" applyNumberFormat="1" applyFont="1"/>
    <xf numFmtId="0" fontId="3" fillId="0" borderId="1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8" fillId="0" borderId="0" xfId="2" applyFont="1" applyFill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4" fontId="3" fillId="0" borderId="3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10" xfId="0" applyNumberFormat="1" applyFont="1" applyBorder="1" applyAlignment="1">
      <alignment horizontal="center" vertical="top" wrapText="1"/>
    </xf>
    <xf numFmtId="4" fontId="5" fillId="0" borderId="7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4" fontId="3" fillId="0" borderId="10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4" fontId="3" fillId="0" borderId="2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4" fontId="5" fillId="0" borderId="2" xfId="0" applyNumberFormat="1" applyFont="1" applyBorder="1" applyAlignment="1">
      <alignment horizontal="right" vertical="top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Hipersaitas" xfId="2" builtinId="8"/>
    <cellStyle name="Įprastas" xfId="0" builtinId="0"/>
    <cellStyle name="Kablelis" xfId="1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5C97-77C6-4E52-BBAC-BE174C925B3F}">
  <sheetPr>
    <pageSetUpPr fitToPage="1"/>
  </sheetPr>
  <dimension ref="A1:R90"/>
  <sheetViews>
    <sheetView tabSelected="1" topLeftCell="A44" zoomScale="66" zoomScaleNormal="66" workbookViewId="0">
      <selection sqref="A1:XFD1048576"/>
    </sheetView>
  </sheetViews>
  <sheetFormatPr defaultColWidth="8.7265625" defaultRowHeight="14.5" x14ac:dyDescent="0.35"/>
  <cols>
    <col min="1" max="1" width="8.7265625" style="2"/>
    <col min="2" max="2" width="22.7265625" style="2" customWidth="1"/>
    <col min="3" max="3" width="12.7265625" style="2" customWidth="1"/>
    <col min="4" max="4" width="19.54296875" style="2" customWidth="1"/>
    <col min="5" max="5" width="19" style="2" customWidth="1"/>
    <col min="6" max="6" width="20.26953125" style="2" customWidth="1"/>
    <col min="7" max="7" width="21.54296875" style="2" customWidth="1"/>
    <col min="8" max="8" width="18.26953125" style="2" customWidth="1"/>
    <col min="9" max="9" width="15.54296875" style="2" customWidth="1"/>
    <col min="10" max="10" width="10.54296875" style="2" customWidth="1"/>
    <col min="11" max="11" width="14.54296875" style="2" customWidth="1"/>
    <col min="12" max="12" width="17.26953125" style="2" customWidth="1"/>
    <col min="13" max="13" width="14.26953125" style="2" customWidth="1"/>
    <col min="14" max="14" width="44.54296875" style="2" customWidth="1"/>
    <col min="15" max="15" width="12.453125" style="2" customWidth="1"/>
    <col min="16" max="17" width="14.453125" style="2" customWidth="1"/>
    <col min="18" max="16384" width="8.7265625" style="2"/>
  </cols>
  <sheetData>
    <row r="1" spans="2:17" ht="15.5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5.5" x14ac:dyDescent="0.3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2:17" ht="15.65" customHeight="1" x14ac:dyDescent="0.35"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2:17" ht="15.5" x14ac:dyDescent="0.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2:17" ht="15.5" x14ac:dyDescent="0.35">
      <c r="B5" s="76" t="s">
        <v>2</v>
      </c>
      <c r="C5" s="76"/>
      <c r="D5" s="76"/>
      <c r="E5" s="76"/>
      <c r="F5" s="76"/>
      <c r="G5" s="76"/>
      <c r="H5" s="76"/>
      <c r="I5" s="1"/>
      <c r="J5" s="1"/>
      <c r="K5" s="1"/>
      <c r="L5" s="1"/>
      <c r="M5" s="1"/>
      <c r="N5" s="1"/>
      <c r="O5" s="1"/>
      <c r="P5" s="1"/>
      <c r="Q5" s="1"/>
    </row>
    <row r="6" spans="2:17" ht="21.65" customHeight="1" x14ac:dyDescent="0.35">
      <c r="B6" s="43" t="s">
        <v>3</v>
      </c>
      <c r="C6" s="43" t="s">
        <v>4</v>
      </c>
      <c r="D6" s="43"/>
      <c r="E6" s="35" t="s">
        <v>5</v>
      </c>
      <c r="F6" s="35"/>
      <c r="G6" s="35"/>
      <c r="H6" s="35" t="s">
        <v>6</v>
      </c>
      <c r="I6" s="35"/>
      <c r="J6" s="35"/>
      <c r="K6" s="43" t="s">
        <v>7</v>
      </c>
      <c r="L6" s="43"/>
      <c r="M6" s="43"/>
      <c r="N6" s="43"/>
    </row>
    <row r="7" spans="2:17" ht="34.4" customHeight="1" x14ac:dyDescent="0.35">
      <c r="B7" s="43"/>
      <c r="C7" s="43"/>
      <c r="D7" s="43"/>
      <c r="E7" s="35"/>
      <c r="F7" s="35"/>
      <c r="G7" s="35"/>
      <c r="H7" s="35"/>
      <c r="I7" s="35"/>
      <c r="J7" s="35"/>
      <c r="K7" s="35" t="s">
        <v>8</v>
      </c>
      <c r="L7" s="35"/>
      <c r="M7" s="35"/>
      <c r="N7" s="5" t="s">
        <v>9</v>
      </c>
      <c r="O7" s="6"/>
      <c r="P7" s="6"/>
      <c r="Q7" s="6"/>
    </row>
    <row r="8" spans="2:17" ht="15.5" x14ac:dyDescent="0.35">
      <c r="B8" s="7">
        <v>1</v>
      </c>
      <c r="C8" s="36">
        <v>2</v>
      </c>
      <c r="D8" s="36"/>
      <c r="E8" s="36">
        <v>3</v>
      </c>
      <c r="F8" s="36"/>
      <c r="G8" s="36"/>
      <c r="H8" s="36">
        <v>4</v>
      </c>
      <c r="I8" s="36"/>
      <c r="J8" s="36"/>
      <c r="K8" s="36">
        <v>5</v>
      </c>
      <c r="L8" s="36"/>
      <c r="M8" s="36"/>
      <c r="N8" s="7">
        <v>6</v>
      </c>
    </row>
    <row r="9" spans="2:17" ht="15.5" x14ac:dyDescent="0.35">
      <c r="B9" s="48" t="s">
        <v>10</v>
      </c>
      <c r="C9" s="88" t="s">
        <v>11</v>
      </c>
      <c r="D9" s="89"/>
      <c r="E9" s="92" t="s">
        <v>12</v>
      </c>
      <c r="F9" s="93"/>
      <c r="G9" s="94"/>
      <c r="H9" s="98">
        <v>0</v>
      </c>
      <c r="I9" s="99"/>
      <c r="J9" s="99"/>
      <c r="K9" s="98" t="s">
        <v>13</v>
      </c>
      <c r="L9" s="99"/>
      <c r="M9" s="99"/>
      <c r="N9" s="8">
        <f>O35</f>
        <v>1673</v>
      </c>
    </row>
    <row r="10" spans="2:17" ht="31.9" customHeight="1" x14ac:dyDescent="0.35">
      <c r="B10" s="87"/>
      <c r="C10" s="90"/>
      <c r="D10" s="91"/>
      <c r="E10" s="95"/>
      <c r="F10" s="96"/>
      <c r="G10" s="97"/>
      <c r="H10" s="82" t="s">
        <v>14</v>
      </c>
      <c r="I10" s="83"/>
      <c r="J10" s="84"/>
      <c r="K10" s="82" t="s">
        <v>13</v>
      </c>
      <c r="L10" s="83"/>
      <c r="M10" s="84"/>
      <c r="N10" s="9" t="s">
        <v>15</v>
      </c>
    </row>
    <row r="13" spans="2:17" ht="15.5" x14ac:dyDescent="0.35">
      <c r="B13" s="76" t="s">
        <v>16</v>
      </c>
      <c r="C13" s="76"/>
      <c r="D13" s="76"/>
      <c r="E13" s="76"/>
      <c r="F13" s="76"/>
      <c r="G13" s="76"/>
    </row>
    <row r="14" spans="2:17" ht="15.5" x14ac:dyDescent="0.35">
      <c r="B14" s="85" t="s">
        <v>17</v>
      </c>
      <c r="C14" s="85"/>
      <c r="D14" s="85"/>
      <c r="E14" s="85"/>
      <c r="F14" s="85" t="s">
        <v>18</v>
      </c>
      <c r="G14" s="85"/>
      <c r="H14" s="85"/>
    </row>
    <row r="15" spans="2:17" ht="15.5" x14ac:dyDescent="0.35">
      <c r="B15" s="86">
        <v>1</v>
      </c>
      <c r="C15" s="86"/>
      <c r="D15" s="86"/>
      <c r="E15" s="86"/>
      <c r="F15" s="86">
        <v>2</v>
      </c>
      <c r="G15" s="86"/>
      <c r="H15" s="86"/>
    </row>
    <row r="16" spans="2:17" ht="15.5" x14ac:dyDescent="0.35">
      <c r="B16" s="74" t="s">
        <v>19</v>
      </c>
      <c r="C16" s="74"/>
      <c r="D16" s="74"/>
      <c r="E16" s="74"/>
      <c r="F16" s="75">
        <f>F17+F18+F20+F22</f>
        <v>3200530</v>
      </c>
      <c r="G16" s="75"/>
      <c r="H16" s="75"/>
    </row>
    <row r="17" spans="2:17" ht="15.5" x14ac:dyDescent="0.35">
      <c r="B17" s="74" t="s">
        <v>20</v>
      </c>
      <c r="C17" s="74"/>
      <c r="D17" s="74"/>
      <c r="E17" s="74"/>
      <c r="F17" s="81">
        <v>0</v>
      </c>
      <c r="G17" s="81"/>
      <c r="H17" s="81"/>
    </row>
    <row r="18" spans="2:17" ht="31.4" customHeight="1" x14ac:dyDescent="0.35">
      <c r="B18" s="74" t="s">
        <v>21</v>
      </c>
      <c r="C18" s="74"/>
      <c r="D18" s="74"/>
      <c r="E18" s="74"/>
      <c r="F18" s="81">
        <f>F19</f>
        <v>0</v>
      </c>
      <c r="G18" s="81"/>
      <c r="H18" s="81"/>
    </row>
    <row r="19" spans="2:17" ht="15.5" x14ac:dyDescent="0.35">
      <c r="B19" s="80" t="s">
        <v>22</v>
      </c>
      <c r="C19" s="80"/>
      <c r="D19" s="80"/>
      <c r="E19" s="80"/>
      <c r="F19" s="81">
        <f>K67</f>
        <v>0</v>
      </c>
      <c r="G19" s="81"/>
      <c r="H19" s="81"/>
    </row>
    <row r="20" spans="2:17" ht="15.5" x14ac:dyDescent="0.35">
      <c r="B20" s="74" t="s">
        <v>23</v>
      </c>
      <c r="C20" s="74"/>
      <c r="D20" s="74"/>
      <c r="E20" s="74"/>
      <c r="F20" s="75">
        <f>F21</f>
        <v>3200530</v>
      </c>
      <c r="G20" s="75"/>
      <c r="H20" s="75"/>
    </row>
    <row r="21" spans="2:17" ht="15.5" x14ac:dyDescent="0.35">
      <c r="B21" s="80" t="s">
        <v>24</v>
      </c>
      <c r="C21" s="80"/>
      <c r="D21" s="80"/>
      <c r="E21" s="80"/>
      <c r="F21" s="81">
        <f>L67</f>
        <v>3200530</v>
      </c>
      <c r="G21" s="81"/>
      <c r="H21" s="81"/>
    </row>
    <row r="22" spans="2:17" ht="15.5" x14ac:dyDescent="0.35">
      <c r="B22" s="74" t="s">
        <v>25</v>
      </c>
      <c r="C22" s="74"/>
      <c r="D22" s="74"/>
      <c r="E22" s="74"/>
      <c r="F22" s="81">
        <f>F23</f>
        <v>0</v>
      </c>
      <c r="G22" s="81"/>
      <c r="H22" s="81"/>
    </row>
    <row r="23" spans="2:17" ht="15.5" x14ac:dyDescent="0.35">
      <c r="B23" s="80" t="s">
        <v>26</v>
      </c>
      <c r="C23" s="80"/>
      <c r="D23" s="80"/>
      <c r="E23" s="80"/>
      <c r="F23" s="81">
        <v>0</v>
      </c>
      <c r="G23" s="81"/>
      <c r="H23" s="81"/>
    </row>
    <row r="24" spans="2:17" ht="15.5" x14ac:dyDescent="0.35">
      <c r="B24" s="74" t="s">
        <v>27</v>
      </c>
      <c r="C24" s="74"/>
      <c r="D24" s="74"/>
      <c r="E24" s="74"/>
      <c r="F24" s="75">
        <f>SUM(F25:H27)</f>
        <v>168452</v>
      </c>
      <c r="G24" s="75"/>
      <c r="H24" s="75"/>
    </row>
    <row r="25" spans="2:17" ht="15.5" x14ac:dyDescent="0.35">
      <c r="B25" s="80" t="s">
        <v>28</v>
      </c>
      <c r="C25" s="80"/>
      <c r="D25" s="80"/>
      <c r="E25" s="80"/>
      <c r="F25" s="81">
        <f>M67</f>
        <v>168452</v>
      </c>
      <c r="G25" s="81"/>
      <c r="H25" s="81"/>
    </row>
    <row r="26" spans="2:17" ht="15.5" x14ac:dyDescent="0.35">
      <c r="B26" s="80" t="s">
        <v>29</v>
      </c>
      <c r="C26" s="80"/>
      <c r="D26" s="80"/>
      <c r="E26" s="80"/>
      <c r="F26" s="81">
        <v>0</v>
      </c>
      <c r="G26" s="81"/>
      <c r="H26" s="81"/>
    </row>
    <row r="27" spans="2:17" ht="15.5" x14ac:dyDescent="0.35">
      <c r="B27" s="80" t="s">
        <v>30</v>
      </c>
      <c r="C27" s="80"/>
      <c r="D27" s="80"/>
      <c r="E27" s="80"/>
      <c r="F27" s="81">
        <v>0</v>
      </c>
      <c r="G27" s="81"/>
      <c r="H27" s="81"/>
    </row>
    <row r="28" spans="2:17" ht="15.5" x14ac:dyDescent="0.35">
      <c r="B28" s="74" t="s">
        <v>31</v>
      </c>
      <c r="C28" s="74"/>
      <c r="D28" s="74"/>
      <c r="E28" s="74"/>
      <c r="F28" s="75">
        <f>F16+F24</f>
        <v>3368982</v>
      </c>
      <c r="G28" s="75"/>
      <c r="H28" s="75"/>
      <c r="I28" s="10"/>
      <c r="J28" s="10"/>
      <c r="K28" s="10"/>
      <c r="L28" s="10"/>
      <c r="M28" s="10"/>
    </row>
    <row r="30" spans="2:17" ht="15.5" x14ac:dyDescent="0.35">
      <c r="B30" s="76" t="s">
        <v>32</v>
      </c>
      <c r="C30" s="76"/>
      <c r="D30" s="76"/>
      <c r="E30" s="76"/>
      <c r="F30" s="76"/>
      <c r="G30" s="76"/>
      <c r="H30" s="76"/>
    </row>
    <row r="31" spans="2:17" ht="16.399999999999999" customHeight="1" x14ac:dyDescent="0.35">
      <c r="B31" s="77" t="s">
        <v>33</v>
      </c>
      <c r="C31" s="35" t="s">
        <v>34</v>
      </c>
      <c r="D31" s="35" t="s">
        <v>35</v>
      </c>
      <c r="E31" s="35" t="s">
        <v>36</v>
      </c>
      <c r="F31" s="35" t="s">
        <v>37</v>
      </c>
      <c r="G31" s="35" t="s">
        <v>38</v>
      </c>
      <c r="H31" s="35" t="s">
        <v>39</v>
      </c>
      <c r="I31" s="35" t="s">
        <v>40</v>
      </c>
      <c r="J31" s="35"/>
      <c r="K31" s="35"/>
      <c r="L31" s="35"/>
      <c r="M31" s="35"/>
      <c r="N31" s="35" t="s">
        <v>41</v>
      </c>
      <c r="O31" s="35"/>
      <c r="P31" s="35" t="s">
        <v>42</v>
      </c>
      <c r="Q31" s="35" t="s">
        <v>43</v>
      </c>
    </row>
    <row r="32" spans="2:17" ht="47.15" customHeight="1" x14ac:dyDescent="0.35">
      <c r="B32" s="78"/>
      <c r="C32" s="35"/>
      <c r="D32" s="35"/>
      <c r="E32" s="35"/>
      <c r="F32" s="35"/>
      <c r="G32" s="35"/>
      <c r="H32" s="35"/>
      <c r="I32" s="35" t="s">
        <v>44</v>
      </c>
      <c r="J32" s="35" t="s">
        <v>45</v>
      </c>
      <c r="K32" s="35"/>
      <c r="L32" s="35"/>
      <c r="M32" s="35" t="s">
        <v>46</v>
      </c>
      <c r="N32" s="35" t="s">
        <v>47</v>
      </c>
      <c r="O32" s="35" t="s">
        <v>48</v>
      </c>
      <c r="P32" s="35"/>
      <c r="Q32" s="35"/>
    </row>
    <row r="33" spans="2:18" ht="96" customHeight="1" x14ac:dyDescent="0.35">
      <c r="B33" s="79"/>
      <c r="C33" s="35"/>
      <c r="D33" s="35"/>
      <c r="E33" s="35"/>
      <c r="F33" s="35"/>
      <c r="G33" s="35"/>
      <c r="H33" s="35"/>
      <c r="I33" s="35"/>
      <c r="J33" s="5" t="s">
        <v>49</v>
      </c>
      <c r="K33" s="5" t="s">
        <v>50</v>
      </c>
      <c r="L33" s="5" t="s">
        <v>51</v>
      </c>
      <c r="M33" s="35"/>
      <c r="N33" s="35"/>
      <c r="O33" s="35"/>
      <c r="P33" s="35"/>
      <c r="Q33" s="35"/>
    </row>
    <row r="34" spans="2:18" ht="15.5" x14ac:dyDescent="0.35">
      <c r="B34" s="7">
        <v>1</v>
      </c>
      <c r="C34" s="7">
        <v>2</v>
      </c>
      <c r="D34" s="7">
        <v>3</v>
      </c>
      <c r="E34" s="7">
        <v>4</v>
      </c>
      <c r="F34" s="7">
        <v>5</v>
      </c>
      <c r="G34" s="7">
        <v>6</v>
      </c>
      <c r="H34" s="7">
        <v>7</v>
      </c>
      <c r="I34" s="7">
        <v>8</v>
      </c>
      <c r="J34" s="7">
        <v>9</v>
      </c>
      <c r="K34" s="7">
        <v>10</v>
      </c>
      <c r="L34" s="7">
        <v>11</v>
      </c>
      <c r="M34" s="7">
        <v>12</v>
      </c>
      <c r="N34" s="7">
        <v>13</v>
      </c>
      <c r="O34" s="7">
        <v>14</v>
      </c>
      <c r="P34" s="7">
        <v>15</v>
      </c>
      <c r="Q34" s="7">
        <v>16</v>
      </c>
    </row>
    <row r="35" spans="2:18" s="13" customFormat="1" ht="25.5" customHeight="1" x14ac:dyDescent="0.35">
      <c r="B35" s="71" t="s">
        <v>52</v>
      </c>
      <c r="C35" s="73" t="s">
        <v>53</v>
      </c>
      <c r="D35" s="71" t="s">
        <v>54</v>
      </c>
      <c r="E35" s="73" t="s">
        <v>55</v>
      </c>
      <c r="F35" s="73" t="s">
        <v>56</v>
      </c>
      <c r="G35" s="73" t="s">
        <v>57</v>
      </c>
      <c r="H35" s="52" t="s">
        <v>58</v>
      </c>
      <c r="I35" s="52">
        <f>SUM(I43:I66)</f>
        <v>3368982</v>
      </c>
      <c r="J35" s="52">
        <f>SUM(J43:J66)</f>
        <v>0</v>
      </c>
      <c r="K35" s="52">
        <f>SUM(K43:K66)</f>
        <v>0</v>
      </c>
      <c r="L35" s="52">
        <f>SUM(L43:L66)</f>
        <v>3200530</v>
      </c>
      <c r="M35" s="52">
        <f>SUM(M43:M66)</f>
        <v>168452</v>
      </c>
      <c r="N35" s="65" t="s">
        <v>59</v>
      </c>
      <c r="O35" s="11">
        <f>O43+O51+O59</f>
        <v>1673</v>
      </c>
      <c r="P35" s="67" t="s">
        <v>60</v>
      </c>
      <c r="Q35" s="67" t="s">
        <v>61</v>
      </c>
      <c r="R35" s="12"/>
    </row>
    <row r="36" spans="2:18" s="13" customFormat="1" ht="55.5" customHeight="1" x14ac:dyDescent="0.35">
      <c r="B36" s="72"/>
      <c r="C36" s="53"/>
      <c r="D36" s="72"/>
      <c r="E36" s="53"/>
      <c r="F36" s="53"/>
      <c r="G36" s="53"/>
      <c r="H36" s="53"/>
      <c r="I36" s="70"/>
      <c r="J36" s="70"/>
      <c r="K36" s="70"/>
      <c r="L36" s="70"/>
      <c r="M36" s="70"/>
      <c r="N36" s="66"/>
      <c r="O36" s="14" t="s">
        <v>15</v>
      </c>
      <c r="P36" s="68"/>
      <c r="Q36" s="68"/>
    </row>
    <row r="37" spans="2:18" s="13" customFormat="1" ht="25.5" customHeight="1" x14ac:dyDescent="0.35">
      <c r="B37" s="72"/>
      <c r="C37" s="53"/>
      <c r="D37" s="72"/>
      <c r="E37" s="53"/>
      <c r="F37" s="53"/>
      <c r="G37" s="53"/>
      <c r="H37" s="53"/>
      <c r="I37" s="70"/>
      <c r="J37" s="70"/>
      <c r="K37" s="70"/>
      <c r="L37" s="70"/>
      <c r="M37" s="70"/>
      <c r="N37" s="69" t="s">
        <v>62</v>
      </c>
      <c r="O37" s="15">
        <f>O45+O53+O61</f>
        <v>9</v>
      </c>
      <c r="P37" s="68"/>
      <c r="Q37" s="68"/>
    </row>
    <row r="38" spans="2:18" s="13" customFormat="1" ht="25.5" customHeight="1" x14ac:dyDescent="0.35">
      <c r="B38" s="72"/>
      <c r="C38" s="53"/>
      <c r="D38" s="72"/>
      <c r="E38" s="53"/>
      <c r="F38" s="53"/>
      <c r="G38" s="53"/>
      <c r="H38" s="53"/>
      <c r="I38" s="70"/>
      <c r="J38" s="70"/>
      <c r="K38" s="70"/>
      <c r="L38" s="70"/>
      <c r="M38" s="70"/>
      <c r="N38" s="69"/>
      <c r="O38" s="14" t="s">
        <v>15</v>
      </c>
      <c r="P38" s="68"/>
      <c r="Q38" s="68"/>
    </row>
    <row r="39" spans="2:18" s="13" customFormat="1" ht="25.5" customHeight="1" x14ac:dyDescent="0.35">
      <c r="B39" s="72"/>
      <c r="C39" s="53"/>
      <c r="D39" s="72"/>
      <c r="E39" s="53"/>
      <c r="F39" s="53"/>
      <c r="G39" s="53"/>
      <c r="H39" s="53"/>
      <c r="I39" s="70"/>
      <c r="J39" s="70"/>
      <c r="K39" s="70"/>
      <c r="L39" s="70"/>
      <c r="M39" s="70"/>
      <c r="N39" s="69" t="s">
        <v>63</v>
      </c>
      <c r="O39" s="15">
        <f>O55+O47+O63</f>
        <v>1673</v>
      </c>
      <c r="P39" s="68"/>
      <c r="Q39" s="68"/>
      <c r="R39" s="12"/>
    </row>
    <row r="40" spans="2:18" s="13" customFormat="1" ht="25.5" customHeight="1" x14ac:dyDescent="0.35">
      <c r="B40" s="72"/>
      <c r="C40" s="53"/>
      <c r="D40" s="72"/>
      <c r="E40" s="53"/>
      <c r="F40" s="53"/>
      <c r="G40" s="53"/>
      <c r="H40" s="53"/>
      <c r="I40" s="70"/>
      <c r="J40" s="70"/>
      <c r="K40" s="70"/>
      <c r="L40" s="70"/>
      <c r="M40" s="70"/>
      <c r="N40" s="69"/>
      <c r="O40" s="14" t="s">
        <v>15</v>
      </c>
      <c r="P40" s="68"/>
      <c r="Q40" s="68"/>
    </row>
    <row r="41" spans="2:18" s="13" customFormat="1" ht="25.5" customHeight="1" x14ac:dyDescent="0.35">
      <c r="B41" s="72"/>
      <c r="C41" s="53"/>
      <c r="D41" s="72"/>
      <c r="E41" s="53"/>
      <c r="F41" s="53"/>
      <c r="G41" s="53"/>
      <c r="H41" s="53"/>
      <c r="I41" s="70"/>
      <c r="J41" s="70"/>
      <c r="K41" s="70"/>
      <c r="L41" s="70"/>
      <c r="M41" s="70"/>
      <c r="N41" s="65" t="s">
        <v>64</v>
      </c>
      <c r="O41" s="11">
        <f>O57+O49+O65</f>
        <v>3</v>
      </c>
      <c r="P41" s="68"/>
      <c r="Q41" s="68"/>
    </row>
    <row r="42" spans="2:18" s="13" customFormat="1" ht="25.5" customHeight="1" x14ac:dyDescent="0.35">
      <c r="B42" s="72"/>
      <c r="C42" s="53"/>
      <c r="D42" s="72"/>
      <c r="E42" s="53"/>
      <c r="F42" s="53"/>
      <c r="G42" s="53"/>
      <c r="H42" s="53"/>
      <c r="I42" s="70"/>
      <c r="J42" s="70"/>
      <c r="K42" s="70"/>
      <c r="L42" s="70"/>
      <c r="M42" s="70"/>
      <c r="N42" s="66"/>
      <c r="O42" s="14" t="s">
        <v>15</v>
      </c>
      <c r="P42" s="68"/>
      <c r="Q42" s="68"/>
    </row>
    <row r="43" spans="2:18" s="17" customFormat="1" ht="25.5" customHeight="1" x14ac:dyDescent="0.35">
      <c r="B43" s="55" t="s">
        <v>65</v>
      </c>
      <c r="C43" s="59"/>
      <c r="D43" s="55" t="s">
        <v>66</v>
      </c>
      <c r="E43" s="59" t="s">
        <v>67</v>
      </c>
      <c r="F43" s="59"/>
      <c r="G43" s="59" t="s">
        <v>68</v>
      </c>
      <c r="H43" s="52"/>
      <c r="I43" s="62">
        <f>L43+M43</f>
        <v>1558133</v>
      </c>
      <c r="J43" s="62">
        <v>0</v>
      </c>
      <c r="K43" s="62">
        <v>0</v>
      </c>
      <c r="L43" s="62">
        <v>1480226</v>
      </c>
      <c r="M43" s="62">
        <v>77907</v>
      </c>
      <c r="N43" s="46" t="s">
        <v>59</v>
      </c>
      <c r="O43" s="16">
        <v>1131</v>
      </c>
      <c r="P43" s="48" t="s">
        <v>60</v>
      </c>
      <c r="Q43" s="48" t="s">
        <v>61</v>
      </c>
    </row>
    <row r="44" spans="2:18" s="17" customFormat="1" ht="25.5" customHeight="1" x14ac:dyDescent="0.35">
      <c r="B44" s="56"/>
      <c r="C44" s="60"/>
      <c r="D44" s="56"/>
      <c r="E44" s="60"/>
      <c r="F44" s="60"/>
      <c r="G44" s="60"/>
      <c r="H44" s="53"/>
      <c r="I44" s="63"/>
      <c r="J44" s="63"/>
      <c r="K44" s="63"/>
      <c r="L44" s="63"/>
      <c r="M44" s="63"/>
      <c r="N44" s="47"/>
      <c r="O44" s="9" t="s">
        <v>15</v>
      </c>
      <c r="P44" s="49"/>
      <c r="Q44" s="49"/>
    </row>
    <row r="45" spans="2:18" s="17" customFormat="1" ht="25.5" customHeight="1" x14ac:dyDescent="0.35">
      <c r="B45" s="56"/>
      <c r="C45" s="60"/>
      <c r="D45" s="56"/>
      <c r="E45" s="60"/>
      <c r="F45" s="60"/>
      <c r="G45" s="60"/>
      <c r="H45" s="53"/>
      <c r="I45" s="63"/>
      <c r="J45" s="63"/>
      <c r="K45" s="63"/>
      <c r="L45" s="63"/>
      <c r="M45" s="63"/>
      <c r="N45" s="50" t="s">
        <v>62</v>
      </c>
      <c r="O45" s="18">
        <v>5</v>
      </c>
      <c r="P45" s="49"/>
      <c r="Q45" s="49"/>
    </row>
    <row r="46" spans="2:18" s="17" customFormat="1" ht="25.5" customHeight="1" x14ac:dyDescent="0.35">
      <c r="B46" s="56"/>
      <c r="C46" s="60"/>
      <c r="D46" s="56"/>
      <c r="E46" s="60"/>
      <c r="F46" s="60"/>
      <c r="G46" s="60"/>
      <c r="H46" s="53"/>
      <c r="I46" s="63"/>
      <c r="J46" s="63"/>
      <c r="K46" s="63"/>
      <c r="L46" s="63"/>
      <c r="M46" s="63"/>
      <c r="N46" s="50"/>
      <c r="O46" s="9" t="s">
        <v>15</v>
      </c>
      <c r="P46" s="49"/>
      <c r="Q46" s="49"/>
    </row>
    <row r="47" spans="2:18" s="17" customFormat="1" ht="25.5" customHeight="1" x14ac:dyDescent="0.35">
      <c r="B47" s="56"/>
      <c r="C47" s="60"/>
      <c r="D47" s="56"/>
      <c r="E47" s="60"/>
      <c r="F47" s="60"/>
      <c r="G47" s="60"/>
      <c r="H47" s="53"/>
      <c r="I47" s="63"/>
      <c r="J47" s="63"/>
      <c r="K47" s="63"/>
      <c r="L47" s="63"/>
      <c r="M47" s="63"/>
      <c r="N47" s="50" t="s">
        <v>63</v>
      </c>
      <c r="O47" s="18">
        <v>1131</v>
      </c>
      <c r="P47" s="49"/>
      <c r="Q47" s="49"/>
    </row>
    <row r="48" spans="2:18" s="17" customFormat="1" ht="25.5" customHeight="1" x14ac:dyDescent="0.35">
      <c r="B48" s="56"/>
      <c r="C48" s="60"/>
      <c r="D48" s="56"/>
      <c r="E48" s="60"/>
      <c r="F48" s="60"/>
      <c r="G48" s="60"/>
      <c r="H48" s="53"/>
      <c r="I48" s="63"/>
      <c r="J48" s="63"/>
      <c r="K48" s="63"/>
      <c r="L48" s="63"/>
      <c r="M48" s="63"/>
      <c r="N48" s="50"/>
      <c r="O48" s="9" t="s">
        <v>15</v>
      </c>
      <c r="P48" s="49"/>
      <c r="Q48" s="49"/>
    </row>
    <row r="49" spans="2:17" s="17" customFormat="1" ht="25.5" customHeight="1" x14ac:dyDescent="0.35">
      <c r="B49" s="56"/>
      <c r="C49" s="60"/>
      <c r="D49" s="56"/>
      <c r="E49" s="60"/>
      <c r="F49" s="60"/>
      <c r="G49" s="60"/>
      <c r="H49" s="53"/>
      <c r="I49" s="63"/>
      <c r="J49" s="63"/>
      <c r="K49" s="63"/>
      <c r="L49" s="63"/>
      <c r="M49" s="63"/>
      <c r="N49" s="46" t="s">
        <v>64</v>
      </c>
      <c r="O49" s="16">
        <v>1</v>
      </c>
      <c r="P49" s="49"/>
      <c r="Q49" s="49"/>
    </row>
    <row r="50" spans="2:17" s="17" customFormat="1" ht="25.5" customHeight="1" x14ac:dyDescent="0.35">
      <c r="B50" s="58"/>
      <c r="C50" s="61"/>
      <c r="D50" s="58"/>
      <c r="E50" s="61"/>
      <c r="F50" s="61"/>
      <c r="G50" s="61"/>
      <c r="H50" s="53"/>
      <c r="I50" s="64"/>
      <c r="J50" s="64"/>
      <c r="K50" s="64"/>
      <c r="L50" s="64"/>
      <c r="M50" s="64"/>
      <c r="N50" s="51"/>
      <c r="O50" s="9" t="s">
        <v>15</v>
      </c>
      <c r="P50" s="49"/>
      <c r="Q50" s="49"/>
    </row>
    <row r="51" spans="2:17" s="17" customFormat="1" ht="25.5" customHeight="1" x14ac:dyDescent="0.35">
      <c r="B51" s="55" t="s">
        <v>69</v>
      </c>
      <c r="C51" s="57"/>
      <c r="D51" s="55" t="s">
        <v>70</v>
      </c>
      <c r="E51" s="59" t="s">
        <v>67</v>
      </c>
      <c r="F51" s="57"/>
      <c r="G51" s="59" t="s">
        <v>68</v>
      </c>
      <c r="H51" s="52"/>
      <c r="I51" s="54">
        <f>L51+M51</f>
        <v>1205467</v>
      </c>
      <c r="J51" s="54"/>
      <c r="K51" s="54"/>
      <c r="L51" s="54">
        <v>1145192</v>
      </c>
      <c r="M51" s="54">
        <v>60275</v>
      </c>
      <c r="N51" s="46" t="s">
        <v>59</v>
      </c>
      <c r="O51" s="16">
        <v>70</v>
      </c>
      <c r="P51" s="48" t="s">
        <v>60</v>
      </c>
      <c r="Q51" s="48" t="s">
        <v>61</v>
      </c>
    </row>
    <row r="52" spans="2:17" s="17" customFormat="1" ht="25.5" customHeight="1" x14ac:dyDescent="0.35">
      <c r="B52" s="56"/>
      <c r="C52" s="57"/>
      <c r="D52" s="56"/>
      <c r="E52" s="60"/>
      <c r="F52" s="57"/>
      <c r="G52" s="60"/>
      <c r="H52" s="53"/>
      <c r="I52" s="54"/>
      <c r="J52" s="54"/>
      <c r="K52" s="54"/>
      <c r="L52" s="54"/>
      <c r="M52" s="54"/>
      <c r="N52" s="47"/>
      <c r="O52" s="9" t="s">
        <v>15</v>
      </c>
      <c r="P52" s="49"/>
      <c r="Q52" s="49"/>
    </row>
    <row r="53" spans="2:17" s="17" customFormat="1" ht="25.5" customHeight="1" x14ac:dyDescent="0.35">
      <c r="B53" s="56"/>
      <c r="C53" s="57"/>
      <c r="D53" s="56"/>
      <c r="E53" s="60"/>
      <c r="F53" s="57"/>
      <c r="G53" s="60"/>
      <c r="H53" s="53"/>
      <c r="I53" s="54"/>
      <c r="J53" s="54"/>
      <c r="K53" s="54"/>
      <c r="L53" s="54"/>
      <c r="M53" s="54"/>
      <c r="N53" s="50" t="s">
        <v>62</v>
      </c>
      <c r="O53" s="16">
        <v>1</v>
      </c>
      <c r="P53" s="49"/>
      <c r="Q53" s="49"/>
    </row>
    <row r="54" spans="2:17" s="17" customFormat="1" ht="25.5" customHeight="1" x14ac:dyDescent="0.35">
      <c r="B54" s="56"/>
      <c r="C54" s="57"/>
      <c r="D54" s="56"/>
      <c r="E54" s="60"/>
      <c r="F54" s="57"/>
      <c r="G54" s="60"/>
      <c r="H54" s="53"/>
      <c r="I54" s="54"/>
      <c r="J54" s="54"/>
      <c r="K54" s="54"/>
      <c r="L54" s="54"/>
      <c r="M54" s="54"/>
      <c r="N54" s="50"/>
      <c r="O54" s="9" t="s">
        <v>15</v>
      </c>
      <c r="P54" s="49"/>
      <c r="Q54" s="49"/>
    </row>
    <row r="55" spans="2:17" s="17" customFormat="1" ht="25.5" customHeight="1" x14ac:dyDescent="0.35">
      <c r="B55" s="56"/>
      <c r="C55" s="57"/>
      <c r="D55" s="56"/>
      <c r="E55" s="60"/>
      <c r="F55" s="57"/>
      <c r="G55" s="60"/>
      <c r="H55" s="53"/>
      <c r="I55" s="54"/>
      <c r="J55" s="54"/>
      <c r="K55" s="54"/>
      <c r="L55" s="54"/>
      <c r="M55" s="54"/>
      <c r="N55" s="50" t="s">
        <v>63</v>
      </c>
      <c r="O55" s="16">
        <v>70</v>
      </c>
      <c r="P55" s="49"/>
      <c r="Q55" s="49"/>
    </row>
    <row r="56" spans="2:17" s="17" customFormat="1" ht="25.5" customHeight="1" x14ac:dyDescent="0.35">
      <c r="B56" s="56"/>
      <c r="C56" s="57"/>
      <c r="D56" s="56"/>
      <c r="E56" s="60"/>
      <c r="F56" s="57"/>
      <c r="G56" s="60"/>
      <c r="H56" s="53"/>
      <c r="I56" s="54"/>
      <c r="J56" s="54"/>
      <c r="K56" s="54"/>
      <c r="L56" s="54"/>
      <c r="M56" s="54"/>
      <c r="N56" s="50"/>
      <c r="O56" s="9" t="s">
        <v>15</v>
      </c>
      <c r="P56" s="49"/>
      <c r="Q56" s="49"/>
    </row>
    <row r="57" spans="2:17" s="17" customFormat="1" ht="25.5" customHeight="1" x14ac:dyDescent="0.35">
      <c r="B57" s="56"/>
      <c r="C57" s="57"/>
      <c r="D57" s="56"/>
      <c r="E57" s="60"/>
      <c r="F57" s="57"/>
      <c r="G57" s="60"/>
      <c r="H57" s="53"/>
      <c r="I57" s="54"/>
      <c r="J57" s="54"/>
      <c r="K57" s="54"/>
      <c r="L57" s="54"/>
      <c r="M57" s="54"/>
      <c r="N57" s="46" t="s">
        <v>64</v>
      </c>
      <c r="O57" s="16">
        <v>1</v>
      </c>
      <c r="P57" s="49"/>
      <c r="Q57" s="49"/>
    </row>
    <row r="58" spans="2:17" s="17" customFormat="1" ht="25.5" customHeight="1" x14ac:dyDescent="0.35">
      <c r="B58" s="56"/>
      <c r="C58" s="57"/>
      <c r="D58" s="58"/>
      <c r="E58" s="60"/>
      <c r="F58" s="57"/>
      <c r="G58" s="61"/>
      <c r="H58" s="53"/>
      <c r="I58" s="54"/>
      <c r="J58" s="54"/>
      <c r="K58" s="54"/>
      <c r="L58" s="54"/>
      <c r="M58" s="54"/>
      <c r="N58" s="51"/>
      <c r="O58" s="9" t="s">
        <v>15</v>
      </c>
      <c r="P58" s="49"/>
      <c r="Q58" s="49"/>
    </row>
    <row r="59" spans="2:17" s="17" customFormat="1" ht="25.5" customHeight="1" x14ac:dyDescent="0.35">
      <c r="B59" s="55" t="s">
        <v>71</v>
      </c>
      <c r="C59" s="57"/>
      <c r="D59" s="55" t="s">
        <v>72</v>
      </c>
      <c r="E59" s="59" t="s">
        <v>55</v>
      </c>
      <c r="F59" s="57"/>
      <c r="G59" s="59" t="s">
        <v>68</v>
      </c>
      <c r="H59" s="52"/>
      <c r="I59" s="54">
        <f>L59+M59</f>
        <v>605382</v>
      </c>
      <c r="J59" s="54"/>
      <c r="K59" s="54"/>
      <c r="L59" s="54">
        <v>575112</v>
      </c>
      <c r="M59" s="54">
        <v>30270</v>
      </c>
      <c r="N59" s="46" t="s">
        <v>59</v>
      </c>
      <c r="O59" s="16">
        <v>472</v>
      </c>
      <c r="P59" s="48" t="s">
        <v>60</v>
      </c>
      <c r="Q59" s="48" t="s">
        <v>61</v>
      </c>
    </row>
    <row r="60" spans="2:17" s="17" customFormat="1" ht="25.5" customHeight="1" x14ac:dyDescent="0.35">
      <c r="B60" s="56"/>
      <c r="C60" s="57"/>
      <c r="D60" s="56"/>
      <c r="E60" s="60"/>
      <c r="F60" s="57"/>
      <c r="G60" s="60"/>
      <c r="H60" s="53"/>
      <c r="I60" s="54"/>
      <c r="J60" s="54"/>
      <c r="K60" s="54"/>
      <c r="L60" s="54"/>
      <c r="M60" s="54"/>
      <c r="N60" s="47"/>
      <c r="O60" s="9" t="s">
        <v>15</v>
      </c>
      <c r="P60" s="49"/>
      <c r="Q60" s="49"/>
    </row>
    <row r="61" spans="2:17" s="17" customFormat="1" ht="25.5" customHeight="1" x14ac:dyDescent="0.35">
      <c r="B61" s="56"/>
      <c r="C61" s="57"/>
      <c r="D61" s="56"/>
      <c r="E61" s="60"/>
      <c r="F61" s="57"/>
      <c r="G61" s="60"/>
      <c r="H61" s="53"/>
      <c r="I61" s="54"/>
      <c r="J61" s="54"/>
      <c r="K61" s="54"/>
      <c r="L61" s="54"/>
      <c r="M61" s="54"/>
      <c r="N61" s="50" t="s">
        <v>62</v>
      </c>
      <c r="O61" s="16">
        <v>3</v>
      </c>
      <c r="P61" s="49"/>
      <c r="Q61" s="49"/>
    </row>
    <row r="62" spans="2:17" s="17" customFormat="1" ht="25.5" customHeight="1" x14ac:dyDescent="0.35">
      <c r="B62" s="56"/>
      <c r="C62" s="57"/>
      <c r="D62" s="56"/>
      <c r="E62" s="60"/>
      <c r="F62" s="57"/>
      <c r="G62" s="60"/>
      <c r="H62" s="53"/>
      <c r="I62" s="54"/>
      <c r="J62" s="54"/>
      <c r="K62" s="54"/>
      <c r="L62" s="54"/>
      <c r="M62" s="54"/>
      <c r="N62" s="50"/>
      <c r="O62" s="9" t="s">
        <v>15</v>
      </c>
      <c r="P62" s="49"/>
      <c r="Q62" s="49"/>
    </row>
    <row r="63" spans="2:17" s="17" customFormat="1" ht="25.5" customHeight="1" x14ac:dyDescent="0.35">
      <c r="B63" s="56"/>
      <c r="C63" s="57"/>
      <c r="D63" s="56"/>
      <c r="E63" s="60"/>
      <c r="F63" s="57"/>
      <c r="G63" s="60"/>
      <c r="H63" s="53"/>
      <c r="I63" s="54"/>
      <c r="J63" s="54"/>
      <c r="K63" s="54"/>
      <c r="L63" s="54"/>
      <c r="M63" s="54"/>
      <c r="N63" s="50" t="s">
        <v>63</v>
      </c>
      <c r="O63" s="16">
        <v>472</v>
      </c>
      <c r="P63" s="49"/>
      <c r="Q63" s="49"/>
    </row>
    <row r="64" spans="2:17" s="17" customFormat="1" ht="25.5" customHeight="1" x14ac:dyDescent="0.35">
      <c r="B64" s="56"/>
      <c r="C64" s="57"/>
      <c r="D64" s="56"/>
      <c r="E64" s="60"/>
      <c r="F64" s="57"/>
      <c r="G64" s="60"/>
      <c r="H64" s="53"/>
      <c r="I64" s="54"/>
      <c r="J64" s="54"/>
      <c r="K64" s="54"/>
      <c r="L64" s="54"/>
      <c r="M64" s="54"/>
      <c r="N64" s="50"/>
      <c r="O64" s="9" t="s">
        <v>15</v>
      </c>
      <c r="P64" s="49"/>
      <c r="Q64" s="49"/>
    </row>
    <row r="65" spans="2:17" s="17" customFormat="1" ht="25.5" customHeight="1" x14ac:dyDescent="0.35">
      <c r="B65" s="56"/>
      <c r="C65" s="57"/>
      <c r="D65" s="56"/>
      <c r="E65" s="60"/>
      <c r="F65" s="57"/>
      <c r="G65" s="60"/>
      <c r="H65" s="53"/>
      <c r="I65" s="54"/>
      <c r="J65" s="54"/>
      <c r="K65" s="54"/>
      <c r="L65" s="54"/>
      <c r="M65" s="54"/>
      <c r="N65" s="46" t="s">
        <v>64</v>
      </c>
      <c r="O65" s="18">
        <v>1</v>
      </c>
      <c r="P65" s="49"/>
      <c r="Q65" s="49"/>
    </row>
    <row r="66" spans="2:17" s="17" customFormat="1" ht="25.5" customHeight="1" x14ac:dyDescent="0.35">
      <c r="B66" s="56"/>
      <c r="C66" s="57"/>
      <c r="D66" s="58"/>
      <c r="E66" s="60"/>
      <c r="F66" s="57"/>
      <c r="G66" s="61"/>
      <c r="H66" s="53"/>
      <c r="I66" s="54"/>
      <c r="J66" s="54"/>
      <c r="K66" s="54"/>
      <c r="L66" s="54"/>
      <c r="M66" s="54"/>
      <c r="N66" s="51"/>
      <c r="O66" s="9" t="s">
        <v>15</v>
      </c>
      <c r="P66" s="49"/>
      <c r="Q66" s="49"/>
    </row>
    <row r="67" spans="2:17" s="13" customFormat="1" ht="15.5" x14ac:dyDescent="0.35">
      <c r="B67" s="44" t="s">
        <v>73</v>
      </c>
      <c r="C67" s="44"/>
      <c r="D67" s="44"/>
      <c r="E67" s="44"/>
      <c r="F67" s="44"/>
      <c r="G67" s="44"/>
      <c r="H67" s="44"/>
      <c r="I67" s="19">
        <f>I35</f>
        <v>3368982</v>
      </c>
      <c r="J67" s="19">
        <f t="shared" ref="J67:M67" si="0">J35</f>
        <v>0</v>
      </c>
      <c r="K67" s="19">
        <f t="shared" si="0"/>
        <v>0</v>
      </c>
      <c r="L67" s="19">
        <f t="shared" si="0"/>
        <v>3200530</v>
      </c>
      <c r="M67" s="19">
        <f t="shared" si="0"/>
        <v>168452</v>
      </c>
      <c r="N67" s="45"/>
      <c r="O67" s="45"/>
      <c r="P67" s="45"/>
      <c r="Q67" s="45"/>
    </row>
    <row r="68" spans="2:17" x14ac:dyDescent="0.35">
      <c r="I68" s="20"/>
      <c r="J68" s="20"/>
      <c r="K68" s="20"/>
      <c r="L68" s="20"/>
      <c r="M68" s="20"/>
    </row>
    <row r="69" spans="2:17" ht="15" x14ac:dyDescent="0.35">
      <c r="B69" s="21" t="s">
        <v>74</v>
      </c>
      <c r="C69" s="21"/>
      <c r="D69" s="21"/>
      <c r="E69" s="21"/>
    </row>
    <row r="70" spans="2:17" ht="48" customHeight="1" x14ac:dyDescent="0.35">
      <c r="B70" s="4" t="s">
        <v>3</v>
      </c>
      <c r="C70" s="35" t="s">
        <v>75</v>
      </c>
      <c r="D70" s="35"/>
      <c r="E70" s="35"/>
      <c r="F70" s="43" t="s">
        <v>76</v>
      </c>
      <c r="G70" s="43"/>
      <c r="H70" s="43"/>
      <c r="I70" s="43"/>
      <c r="J70" s="35" t="s">
        <v>77</v>
      </c>
      <c r="K70" s="43"/>
      <c r="L70" s="43"/>
      <c r="M70" s="43"/>
    </row>
    <row r="71" spans="2:17" ht="15.5" x14ac:dyDescent="0.35">
      <c r="B71" s="7">
        <v>1</v>
      </c>
      <c r="C71" s="36">
        <v>2</v>
      </c>
      <c r="D71" s="36"/>
      <c r="E71" s="36"/>
      <c r="F71" s="36">
        <v>3</v>
      </c>
      <c r="G71" s="36"/>
      <c r="H71" s="36"/>
      <c r="I71" s="36"/>
      <c r="J71" s="36">
        <v>4</v>
      </c>
      <c r="K71" s="36"/>
      <c r="L71" s="36"/>
      <c r="M71" s="36"/>
    </row>
    <row r="72" spans="2:17" ht="16.5" customHeight="1" x14ac:dyDescent="0.35">
      <c r="B72" s="22"/>
      <c r="C72" s="41"/>
      <c r="D72" s="41"/>
      <c r="E72" s="41"/>
      <c r="F72" s="42"/>
      <c r="G72" s="42"/>
      <c r="H72" s="42"/>
      <c r="I72" s="42"/>
      <c r="J72" s="42"/>
      <c r="K72" s="42"/>
      <c r="L72" s="42"/>
      <c r="M72" s="42"/>
    </row>
    <row r="74" spans="2:17" ht="15" x14ac:dyDescent="0.35">
      <c r="B74" s="21" t="s">
        <v>78</v>
      </c>
      <c r="C74" s="21"/>
      <c r="D74" s="21"/>
      <c r="E74" s="21"/>
      <c r="F74" s="21"/>
    </row>
    <row r="75" spans="2:17" ht="33.65" customHeight="1" x14ac:dyDescent="0.35">
      <c r="B75" s="4" t="s">
        <v>3</v>
      </c>
      <c r="C75" s="43" t="s">
        <v>79</v>
      </c>
      <c r="D75" s="43"/>
      <c r="E75" s="43"/>
      <c r="F75" s="43" t="s">
        <v>76</v>
      </c>
      <c r="G75" s="43"/>
      <c r="H75" s="43"/>
      <c r="I75" s="43"/>
      <c r="J75" s="35" t="s">
        <v>80</v>
      </c>
      <c r="K75" s="43"/>
      <c r="L75" s="43"/>
      <c r="M75" s="43"/>
    </row>
    <row r="76" spans="2:17" ht="15.5" x14ac:dyDescent="0.35">
      <c r="B76" s="7">
        <v>1</v>
      </c>
      <c r="C76" s="36">
        <v>2</v>
      </c>
      <c r="D76" s="36"/>
      <c r="E76" s="36"/>
      <c r="F76" s="36">
        <v>3</v>
      </c>
      <c r="G76" s="36"/>
      <c r="H76" s="36"/>
      <c r="I76" s="36"/>
      <c r="J76" s="36">
        <v>4</v>
      </c>
      <c r="K76" s="36"/>
      <c r="L76" s="36"/>
      <c r="M76" s="36"/>
    </row>
    <row r="77" spans="2:17" ht="18" customHeight="1" x14ac:dyDescent="0.35">
      <c r="B77" s="22"/>
      <c r="C77" s="41"/>
      <c r="D77" s="41"/>
      <c r="E77" s="41"/>
      <c r="F77" s="42"/>
      <c r="G77" s="42"/>
      <c r="H77" s="42"/>
      <c r="I77" s="42"/>
      <c r="J77" s="42"/>
      <c r="K77" s="42"/>
      <c r="L77" s="42"/>
      <c r="M77" s="42"/>
    </row>
    <row r="79" spans="2:17" ht="15" x14ac:dyDescent="0.35">
      <c r="B79" s="24" t="s">
        <v>81</v>
      </c>
      <c r="C79" s="24"/>
      <c r="D79" s="24"/>
    </row>
    <row r="80" spans="2:17" ht="38.65" customHeight="1" x14ac:dyDescent="0.35">
      <c r="B80" s="4" t="s">
        <v>3</v>
      </c>
      <c r="C80" s="35" t="s">
        <v>82</v>
      </c>
      <c r="D80" s="35"/>
      <c r="E80" s="35"/>
      <c r="F80" s="25" t="s">
        <v>83</v>
      </c>
      <c r="G80" s="26"/>
      <c r="H80" s="26"/>
      <c r="I80" s="26"/>
      <c r="J80" s="26"/>
      <c r="K80" s="26"/>
      <c r="L80" s="26"/>
      <c r="M80" s="27"/>
    </row>
    <row r="81" spans="1:17" ht="15.5" x14ac:dyDescent="0.35">
      <c r="B81" s="7">
        <v>1</v>
      </c>
      <c r="C81" s="36">
        <v>2</v>
      </c>
      <c r="D81" s="36"/>
      <c r="E81" s="36"/>
      <c r="F81" s="28">
        <v>3</v>
      </c>
      <c r="G81" s="29"/>
      <c r="H81" s="29"/>
      <c r="I81" s="29"/>
      <c r="J81" s="29"/>
      <c r="K81" s="29"/>
      <c r="L81" s="29"/>
      <c r="M81" s="30"/>
    </row>
    <row r="82" spans="1:17" ht="19.149999999999999" customHeight="1" x14ac:dyDescent="0.35">
      <c r="B82" s="22"/>
      <c r="C82" s="37"/>
      <c r="D82" s="37"/>
      <c r="E82" s="37"/>
      <c r="F82" s="38"/>
      <c r="G82" s="39"/>
      <c r="H82" s="39"/>
      <c r="I82" s="39"/>
      <c r="J82" s="39"/>
      <c r="K82" s="39"/>
      <c r="L82" s="39"/>
      <c r="M82" s="40"/>
    </row>
    <row r="84" spans="1:17" ht="15" x14ac:dyDescent="0.35">
      <c r="B84" s="24" t="s">
        <v>84</v>
      </c>
      <c r="C84" s="24"/>
      <c r="D84" s="24"/>
      <c r="E84" s="24"/>
      <c r="F84" s="24"/>
      <c r="G84" s="24"/>
    </row>
    <row r="85" spans="1:17" ht="15.65" customHeight="1" x14ac:dyDescent="0.35">
      <c r="B85" s="4" t="s">
        <v>3</v>
      </c>
      <c r="C85" s="25" t="s">
        <v>85</v>
      </c>
      <c r="D85" s="26"/>
      <c r="E85" s="26"/>
      <c r="F85" s="26"/>
      <c r="G85" s="26"/>
      <c r="H85" s="26"/>
      <c r="I85" s="26"/>
      <c r="J85" s="26"/>
      <c r="K85" s="26"/>
      <c r="L85" s="26"/>
      <c r="M85" s="27"/>
    </row>
    <row r="86" spans="1:17" ht="15.5" x14ac:dyDescent="0.35">
      <c r="B86" s="7">
        <v>1</v>
      </c>
      <c r="C86" s="28">
        <v>2</v>
      </c>
      <c r="D86" s="29"/>
      <c r="E86" s="29"/>
      <c r="F86" s="29"/>
      <c r="G86" s="29"/>
      <c r="H86" s="29"/>
      <c r="I86" s="29"/>
      <c r="J86" s="29"/>
      <c r="K86" s="29"/>
      <c r="L86" s="29"/>
      <c r="M86" s="30"/>
    </row>
    <row r="87" spans="1:17" ht="15.5" x14ac:dyDescent="0.35">
      <c r="B87" s="22"/>
      <c r="C87" s="31"/>
      <c r="D87" s="32"/>
      <c r="E87" s="32"/>
      <c r="F87" s="32"/>
      <c r="G87" s="32"/>
      <c r="H87" s="32"/>
      <c r="I87" s="32"/>
      <c r="J87" s="32"/>
      <c r="K87" s="32"/>
      <c r="L87" s="32"/>
      <c r="M87" s="33"/>
    </row>
    <row r="90" spans="1:17" ht="19.5" customHeight="1" x14ac:dyDescent="0.35">
      <c r="A90" s="2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172">
    <mergeCell ref="B2:Q2"/>
    <mergeCell ref="B3:Q3"/>
    <mergeCell ref="B5:H5"/>
    <mergeCell ref="B6:B7"/>
    <mergeCell ref="C6:D7"/>
    <mergeCell ref="E6:G7"/>
    <mergeCell ref="H6:J7"/>
    <mergeCell ref="K6:N6"/>
    <mergeCell ref="K7:M7"/>
    <mergeCell ref="K10:M10"/>
    <mergeCell ref="B13:G13"/>
    <mergeCell ref="B14:E14"/>
    <mergeCell ref="F14:H14"/>
    <mergeCell ref="B15:E15"/>
    <mergeCell ref="F15:H15"/>
    <mergeCell ref="C8:D8"/>
    <mergeCell ref="E8:G8"/>
    <mergeCell ref="H8:J8"/>
    <mergeCell ref="K8:M8"/>
    <mergeCell ref="B9:B10"/>
    <mergeCell ref="C9:D10"/>
    <mergeCell ref="E9:G10"/>
    <mergeCell ref="H9:J9"/>
    <mergeCell ref="K9:M9"/>
    <mergeCell ref="H10:J10"/>
    <mergeCell ref="B19:E19"/>
    <mergeCell ref="F19:H19"/>
    <mergeCell ref="B20:E20"/>
    <mergeCell ref="F20:H20"/>
    <mergeCell ref="B21:E21"/>
    <mergeCell ref="F21:H21"/>
    <mergeCell ref="B16:E16"/>
    <mergeCell ref="F16:H16"/>
    <mergeCell ref="B17:E17"/>
    <mergeCell ref="F17:H17"/>
    <mergeCell ref="B18:E18"/>
    <mergeCell ref="F18:H18"/>
    <mergeCell ref="B25:E25"/>
    <mergeCell ref="F25:H25"/>
    <mergeCell ref="B26:E26"/>
    <mergeCell ref="F26:H26"/>
    <mergeCell ref="B27:E27"/>
    <mergeCell ref="F27:H27"/>
    <mergeCell ref="B22:E22"/>
    <mergeCell ref="F22:H22"/>
    <mergeCell ref="B23:E23"/>
    <mergeCell ref="F23:H23"/>
    <mergeCell ref="B24:E24"/>
    <mergeCell ref="F24:H24"/>
    <mergeCell ref="Q31:Q33"/>
    <mergeCell ref="I32:I33"/>
    <mergeCell ref="J32:L32"/>
    <mergeCell ref="M32:M33"/>
    <mergeCell ref="N32:N33"/>
    <mergeCell ref="O32:O33"/>
    <mergeCell ref="B28:E28"/>
    <mergeCell ref="F28:H28"/>
    <mergeCell ref="B30:H30"/>
    <mergeCell ref="B31:B33"/>
    <mergeCell ref="C31:C33"/>
    <mergeCell ref="D31:D33"/>
    <mergeCell ref="E31:E33"/>
    <mergeCell ref="F31:F33"/>
    <mergeCell ref="G31:G33"/>
    <mergeCell ref="H31:H33"/>
    <mergeCell ref="B35:B42"/>
    <mergeCell ref="C35:C42"/>
    <mergeCell ref="D35:D42"/>
    <mergeCell ref="E35:E42"/>
    <mergeCell ref="F35:F42"/>
    <mergeCell ref="G35:G42"/>
    <mergeCell ref="I31:M31"/>
    <mergeCell ref="N31:O31"/>
    <mergeCell ref="P31:P33"/>
    <mergeCell ref="N35:N36"/>
    <mergeCell ref="P35:P42"/>
    <mergeCell ref="Q35:Q42"/>
    <mergeCell ref="N37:N38"/>
    <mergeCell ref="N39:N40"/>
    <mergeCell ref="N41:N42"/>
    <mergeCell ref="H35:H42"/>
    <mergeCell ref="I35:I42"/>
    <mergeCell ref="J35:J42"/>
    <mergeCell ref="K35:K42"/>
    <mergeCell ref="L35:L42"/>
    <mergeCell ref="M35:M42"/>
    <mergeCell ref="B51:B58"/>
    <mergeCell ref="C51:C58"/>
    <mergeCell ref="D51:D58"/>
    <mergeCell ref="E51:E58"/>
    <mergeCell ref="F51:F58"/>
    <mergeCell ref="G51:G58"/>
    <mergeCell ref="N43:N44"/>
    <mergeCell ref="P43:P50"/>
    <mergeCell ref="Q43:Q50"/>
    <mergeCell ref="N45:N46"/>
    <mergeCell ref="N47:N48"/>
    <mergeCell ref="N49:N50"/>
    <mergeCell ref="H43:H50"/>
    <mergeCell ref="I43:I50"/>
    <mergeCell ref="J43:J50"/>
    <mergeCell ref="K43:K50"/>
    <mergeCell ref="L43:L50"/>
    <mergeCell ref="M43:M50"/>
    <mergeCell ref="B43:B50"/>
    <mergeCell ref="C43:C50"/>
    <mergeCell ref="D43:D50"/>
    <mergeCell ref="E43:E50"/>
    <mergeCell ref="F43:F50"/>
    <mergeCell ref="G43:G50"/>
    <mergeCell ref="F59:F66"/>
    <mergeCell ref="G59:G66"/>
    <mergeCell ref="N51:N52"/>
    <mergeCell ref="P51:P58"/>
    <mergeCell ref="Q51:Q58"/>
    <mergeCell ref="N53:N54"/>
    <mergeCell ref="N55:N56"/>
    <mergeCell ref="N57:N58"/>
    <mergeCell ref="H51:H58"/>
    <mergeCell ref="I51:I58"/>
    <mergeCell ref="J51:J58"/>
    <mergeCell ref="K51:K58"/>
    <mergeCell ref="L51:L58"/>
    <mergeCell ref="M51:M58"/>
    <mergeCell ref="B67:H67"/>
    <mergeCell ref="N67:Q67"/>
    <mergeCell ref="C70:E70"/>
    <mergeCell ref="F70:I70"/>
    <mergeCell ref="J70:M70"/>
    <mergeCell ref="C71:E71"/>
    <mergeCell ref="F71:I71"/>
    <mergeCell ref="J71:M71"/>
    <mergeCell ref="N59:N60"/>
    <mergeCell ref="P59:P66"/>
    <mergeCell ref="Q59:Q66"/>
    <mergeCell ref="N61:N62"/>
    <mergeCell ref="N63:N64"/>
    <mergeCell ref="N65:N66"/>
    <mergeCell ref="H59:H66"/>
    <mergeCell ref="I59:I66"/>
    <mergeCell ref="J59:J66"/>
    <mergeCell ref="K59:K66"/>
    <mergeCell ref="L59:L66"/>
    <mergeCell ref="M59:M66"/>
    <mergeCell ref="B59:B66"/>
    <mergeCell ref="C59:C66"/>
    <mergeCell ref="D59:D66"/>
    <mergeCell ref="E59:E66"/>
    <mergeCell ref="C76:E76"/>
    <mergeCell ref="F76:I76"/>
    <mergeCell ref="J76:M76"/>
    <mergeCell ref="C77:E77"/>
    <mergeCell ref="F77:I77"/>
    <mergeCell ref="J77:M77"/>
    <mergeCell ref="C72:E72"/>
    <mergeCell ref="F72:I72"/>
    <mergeCell ref="J72:M72"/>
    <mergeCell ref="C75:E75"/>
    <mergeCell ref="F75:I75"/>
    <mergeCell ref="J75:M75"/>
    <mergeCell ref="B84:G84"/>
    <mergeCell ref="C85:M85"/>
    <mergeCell ref="C86:M86"/>
    <mergeCell ref="C87:M87"/>
    <mergeCell ref="B90:Q90"/>
    <mergeCell ref="B79:D79"/>
    <mergeCell ref="C80:E80"/>
    <mergeCell ref="F80:M80"/>
    <mergeCell ref="C81:E81"/>
    <mergeCell ref="F81:M81"/>
    <mergeCell ref="C82:E82"/>
    <mergeCell ref="F82:M82"/>
  </mergeCells>
  <conditionalFormatting sqref="M35:M42">
    <cfRule type="cellIs" dxfId="2" priority="2" operator="lessThan">
      <formula>$I$35*0.05</formula>
    </cfRule>
  </conditionalFormatting>
  <conditionalFormatting sqref="M43:M50">
    <cfRule type="cellIs" dxfId="1" priority="1" operator="lessThan">
      <formula>$I$43*0.05</formula>
    </cfRule>
  </conditionalFormatting>
  <conditionalFormatting sqref="M69:M70">
    <cfRule type="cellIs" dxfId="0" priority="3" operator="lessThan">
      <formula>#REF!*0.15</formula>
    </cfRule>
  </conditionalFormatting>
  <pageMargins left="0.70866141732283472" right="0.70866141732283472" top="0.74803149606299213" bottom="0.74803149606299213" header="0.31496062992125984" footer="0.31496062992125984"/>
  <pageSetup paperSize="9" scale="43" fitToHeight="0" orientation="landscape" r:id="rId1"/>
  <headerFooter>
    <oddHeader>&amp;R&amp;"Times New Roman,Kursyvas"&amp;12Aktuali redakcija, patvirtinta 2026-07-28 sprendimu Nr. TS-13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A64EADDD387449A320BC5E5E288F88" ma:contentTypeVersion="16" ma:contentTypeDescription="Create a new document." ma:contentTypeScope="" ma:versionID="01fed9440f2c868beda927314b334ddb">
  <xsd:schema xmlns:xsd="http://www.w3.org/2001/XMLSchema" xmlns:xs="http://www.w3.org/2001/XMLSchema" xmlns:p="http://schemas.microsoft.com/office/2006/metadata/properties" xmlns:ns2="c24e33d6-1d4f-4bfe-979e-3bead31c6350" xmlns:ns3="9eb08c88-d023-4b2a-ae91-c7e38f169ec1" targetNamespace="http://schemas.microsoft.com/office/2006/metadata/properties" ma:root="true" ma:fieldsID="10ed9c7f536887b394514de43ef6df79" ns2:_="" ns3:_="">
    <xsd:import namespace="c24e33d6-1d4f-4bfe-979e-3bead31c6350"/>
    <xsd:import namespace="9eb08c88-d023-4b2a-ae91-c7e38f169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33d6-1d4f-4bfe-979e-3bead31c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1ea6d2d-0f7a-4297-ad52-f16ba463c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08c88-d023-4b2a-ae91-c7e38f169ec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ba5a607-f600-491e-bb1c-067fdd6ce434}" ma:internalName="TaxCatchAll" ma:showField="CatchAllData" ma:web="9eb08c88-d023-4b2a-ae91-c7e38f169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b08c88-d023-4b2a-ae91-c7e38f169ec1" xsi:nil="true"/>
    <lcf76f155ced4ddcb4097134ff3c332f xmlns="c24e33d6-1d4f-4bfe-979e-3bead31c635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9FC985-13E9-4E9F-9925-34F27B854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4e33d6-1d4f-4bfe-979e-3bead31c6350"/>
    <ds:schemaRef ds:uri="9eb08c88-d023-4b2a-ae91-c7e38f169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85976C-00CD-4283-A16C-E73B9A9F7886}">
  <ds:schemaRefs>
    <ds:schemaRef ds:uri="http://schemas.microsoft.com/office/2006/metadata/properties"/>
    <ds:schemaRef ds:uri="http://schemas.microsoft.com/office/infopath/2007/PartnerControls"/>
    <ds:schemaRef ds:uri="9eb08c88-d023-4b2a-ae91-c7e38f169ec1"/>
    <ds:schemaRef ds:uri="c24e33d6-1d4f-4bfe-979e-3bead31c6350"/>
  </ds:schemaRefs>
</ds:datastoreItem>
</file>

<file path=customXml/itemProps3.xml><?xml version="1.0" encoding="utf-8"?>
<ds:datastoreItem xmlns:ds="http://schemas.openxmlformats.org/officeDocument/2006/customXml" ds:itemID="{241682B3-25E3-474C-BD1D-9B70E2A9AC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Levickaitė</dc:creator>
  <cp:lastModifiedBy>Asta Levickaitė</cp:lastModifiedBy>
  <cp:lastPrinted>2026-07-29T07:19:06Z</cp:lastPrinted>
  <dcterms:created xsi:type="dcterms:W3CDTF">2026-07-29T07:16:24Z</dcterms:created>
  <dcterms:modified xsi:type="dcterms:W3CDTF">2026-07-29T07:24:37Z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0x01010012A64EADDD387449A320BC5E5E288F88</vt:lpwstr>
  </property>
  <property fmtid="{D5CDD505-2E9C-101B-9397-08002B2CF9AE}" pid="3" name="MediaServiceImageTags">
    <vt:lpwstr/>
  </property>
</Properties>
</file>