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mc:AlternateContent xmlns:mc="http://schemas.openxmlformats.org/markup-compatibility/2006">
    <mc:Choice Requires="x15">
      <x15ac:absPath xmlns:x15ac="http://schemas.microsoft.com/office/spreadsheetml/2010/11/ac" url="https://tauragesreg.sharepoint.com/sites/Bendras/Shared Documents/KOLEGIJA/2023/2023-03-24/"/>
    </mc:Choice>
  </mc:AlternateContent>
  <xr:revisionPtr revIDLastSave="4" documentId="8_{F92BCF8F-DACC-4BA7-865F-78026B81287B}" xr6:coauthVersionLast="47" xr6:coauthVersionMax="47" xr10:uidLastSave="{BBBDB432-8A95-438F-B963-4B814BFDDB19}"/>
  <bookViews>
    <workbookView xWindow="1480" yWindow="130" windowWidth="16250" windowHeight="9950" xr2:uid="{00000000-000D-0000-FFFF-FFFF00000000}"/>
  </bookViews>
  <sheets>
    <sheet name="1 lentelė" sheetId="1" r:id="rId1"/>
    <sheet name="2 lentelė" sheetId="2" r:id="rId2"/>
    <sheet name="Sumine priemoniu" sheetId="3" state="hidden" r:id="rId3"/>
    <sheet name="3 lentelė" sheetId="4" r:id="rId4"/>
  </sheets>
  <externalReferences>
    <externalReference r:id="rId5"/>
  </externalReferences>
  <definedNames>
    <definedName name="_xlnm._FilterDatabase" localSheetId="1" hidden="1">'2 lentelė'!$A$1:$M$142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34" i="2" l="1"/>
  <c r="E21" i="2" l="1"/>
  <c r="E131" i="2"/>
  <c r="E102" i="2"/>
  <c r="E100" i="2"/>
  <c r="E84" i="2"/>
  <c r="E68" i="2"/>
  <c r="E61" i="2"/>
  <c r="E54" i="2"/>
  <c r="E50" i="2"/>
  <c r="F21" i="2"/>
</calcChain>
</file>

<file path=xl/sharedStrings.xml><?xml version="1.0" encoding="utf-8"?>
<sst xmlns="http://schemas.openxmlformats.org/spreadsheetml/2006/main" count="778" uniqueCount="566">
  <si>
    <t>1 lentelė. Regiono plėtros plano SSGG lentelėje nurodytų veiksnių pokyčių įvertinimas.</t>
  </si>
  <si>
    <t>Veiksniai</t>
  </si>
  <si>
    <t>Veiksnių pokyčių vertinimas*</t>
  </si>
  <si>
    <t>Stiprybės</t>
  </si>
  <si>
    <t>1.</t>
  </si>
  <si>
    <t>Patogi geografinė padėtis – Pasienio regionas su patogia antžeminio transporto infrastruktūra, orientuota į Kaliningrado sritį ir vidinius Lietuvos regionus (geležinkelis Radviliškis–Sovetskas, regiono paribiu eina greitkelis Klaipėda–Kaunas, magistralinis kelias Kaliningradas–Ryga (senasis "Hansos" kelias), upių laivininkystei tinkantis Nemunas).</t>
  </si>
  <si>
    <t>Veiksnys nepakito.</t>
  </si>
  <si>
    <t>2.</t>
  </si>
  <si>
    <t>Išplėtotas pirminės sveikatos priežiūros (tame tarpe kaimo medicinos punktų) tinklas, pakankamas  ambulatorinių ir stacionarinių paslaugų teikimo lygis regione.</t>
  </si>
  <si>
    <t>3.</t>
  </si>
  <si>
    <t>Ekonominės krizės sąlygomis išsilaikęs ūkio subjektų skaičius.</t>
  </si>
  <si>
    <t>4.</t>
  </si>
  <si>
    <t>Išplėtotas, kokybiškas kelių, vandens tiekimo ir nuotekų tvarkymo tinklas, sukurtos stiprios miestų-priemiesčių jungtys.</t>
  </si>
  <si>
    <t>5.</t>
  </si>
  <si>
    <t>Vidutiniškas turizmui patrauklių objektų skaičius.</t>
  </si>
  <si>
    <t>6.</t>
  </si>
  <si>
    <t>Aktyviai veikia kaimų vietos veiklos grupės ir  bendruomenės, aktyvėja nevyriausybinių organizacijų veikla.</t>
  </si>
  <si>
    <t>7.</t>
  </si>
  <si>
    <t>Regiono žemdirbiai  efektyviai  įsisavina Europos Sąjungos finansinės paramos kaimo rėmimo finansinės paramos lėšas.</t>
  </si>
  <si>
    <t>8.</t>
  </si>
  <si>
    <t>Senos, gilios ir pažangios pieninių ir mėsinių galvijų, bitininkystės verslo bei pieno ir mėsos produktų pramoninės ir individualios gamybos tradicijos.</t>
  </si>
  <si>
    <t>9.</t>
  </si>
  <si>
    <t>Santykinai pigi žemė.</t>
  </si>
  <si>
    <t>10.</t>
  </si>
  <si>
    <t>Daug komercinės paskirties ir žemdirbystei tinkamos laisvos žemės, yra teritorijų, tinkamų užsienio investicijoms.</t>
  </si>
  <si>
    <t>11.</t>
  </si>
  <si>
    <t>Mažas  gamtos užterštumas, žemės ūkyje gaminama ekologiškai švari produkcija</t>
  </si>
  <si>
    <t>12.</t>
  </si>
  <si>
    <t>Yra sąlygos formuoti alternatyvias veiklas – kaimo turizmą, amatus, paslaugas, kitus smulkiųjų verslų sektorius.</t>
  </si>
  <si>
    <t>13.</t>
  </si>
  <si>
    <t>Pakankamai išplėtota socialinių paslaugų teikimo infrastruktūra, leidžianti tenkinti būtiniausius poreikius. Gera socialinių darbuotojų kvalifikacija.</t>
  </si>
  <si>
    <t>14.</t>
  </si>
  <si>
    <t>Gerai  išplėtotas ir pakankamas bendrojo lavinimo mokyklų tinklas.</t>
  </si>
  <si>
    <t>15.</t>
  </si>
  <si>
    <t>Regione yra vienas  didžiausių procentas vidurinį išsilavinimą turinčių gyventojų.</t>
  </si>
  <si>
    <t>16.</t>
  </si>
  <si>
    <t>Įgyvendinami didelės apimties vandentiekio ir nuotekų tinklų renovacijos bei plėtros projektai, tvarkomos vandentiekio ir nuotekų valymo sistemos, plečiama centralizuota vandens tiekimo sistema, didėja gyventojų  aprėptis.</t>
  </si>
  <si>
    <t>17.</t>
  </si>
  <si>
    <t>Sukurta ir plėtojama  regioninė buitinių atliekų tvarkymo sistema, plečiama jų surinkimo infrastruktūra. Uždaryti seni sąvartynai.</t>
  </si>
  <si>
    <t>18.</t>
  </si>
  <si>
    <t>Išvystytas savivaldybių centrus jungiančių kelių tinklas su danga.</t>
  </si>
  <si>
    <t>19.</t>
  </si>
  <si>
    <t>Santykinai švari aplinka. Santykinai aukšta gamtinės (natūralios) aplinkos ir kraštovaizdžio kokybė, turtingas kultūrinis, istorinis ir socialinis paveldas.</t>
  </si>
  <si>
    <t>20.</t>
  </si>
  <si>
    <t>Santykinai gera ir stabili regiono ekologinė būklė, sumažėjusi tarša iš pramonės ir žemės ūkio objektų.</t>
  </si>
  <si>
    <t>21.</t>
  </si>
  <si>
    <t>Gerai išvystyta elektros energijos perdavimo ir skirstymo sistema, užtikrinant elektros energijos poreikius visų rūšių vartotojams.</t>
  </si>
  <si>
    <t>22.</t>
  </si>
  <si>
    <t>Pertvarkoma šilumos ūkio sistema, plečiamas biokuro naudojimas, atpiginama šiluminė energija.</t>
  </si>
  <si>
    <t>23.</t>
  </si>
  <si>
    <t>Gamtiniai ir kultūriniai turizmo ištekliai sudaro sąlygas vystyti viešąją turizmo infrastruktūrą.</t>
  </si>
  <si>
    <t>24.</t>
  </si>
  <si>
    <t>Pakankami vietiniai gamtiniai ištekliai  (žvyro, smėlio, molio, durpių).</t>
  </si>
  <si>
    <t>25.</t>
  </si>
  <si>
    <t>Pakankama apskrities subjektų administracinė patirtis, rengiant ir įgyvendinant  visų rūšių investicinius projektus.</t>
  </si>
  <si>
    <t>26.</t>
  </si>
  <si>
    <t>Padidėjęs miestų vaidmuo regiono ir savivaldybės kontekste, parengti teritorinio planavimo dokumentai sukūrė stiprų pagrindą pramonės ir logistikos vystymui, įvairiapusei miestų plėtrai priemiesčio kryptimis, urbanistinei plėtrai.</t>
  </si>
  <si>
    <t>27.</t>
  </si>
  <si>
    <t>Regionas ir jo savivaldybės turi parengtus teritorijų bendruosius planus.</t>
  </si>
  <si>
    <t>28.</t>
  </si>
  <si>
    <t>Regionas ir jo savivaldybės turi parengtus regiono plėtros ir strateginius savivaldybių plėtros  planus.</t>
  </si>
  <si>
    <t>29.</t>
  </si>
  <si>
    <t>Regiono  savivaldybės turi parengtus specialiuosius planus.</t>
  </si>
  <si>
    <t>30.</t>
  </si>
  <si>
    <t>Didėjantis suaugusių žmonių perkvalifikavimas darbo rinkos mokymo centruose ir jų reintegravimas į darbo rinką.</t>
  </si>
  <si>
    <t>31.</t>
  </si>
  <si>
    <t>Išsaugotas kultūrinis ir istorinis regiono paveldas.</t>
  </si>
  <si>
    <t>32.</t>
  </si>
  <si>
    <t>Platus bibliotekų ir kultūros įstaigų tinklas regione.</t>
  </si>
  <si>
    <t>Silpnybės</t>
  </si>
  <si>
    <t>Nepakankamas tiesioginių  užsienio ir materialinių investicijų pritraukimas į regioną.</t>
  </si>
  <si>
    <t>Nepakankamai išvystyta verslo informacinė sistema.</t>
  </si>
  <si>
    <t>Neproduktyvus energijos naudojimas (maža pastatų šiluminė varža, neracionalios technologijos, šilumos tiekimo sistemos.</t>
  </si>
  <si>
    <t>Kaimo vietovėse nedidelis procentas kelių su pagerinta danga; didelę dalį vietinio susisiekimo maršrutų sudaro prastos kokybės žvyrkeliai. Prasta vietinių kelių priežiūra. Trūksta eismo reguliavimo prietaisų.</t>
  </si>
  <si>
    <t>Nepakankamas gyvenviečių gatvių apšvietimas.</t>
  </si>
  <si>
    <t>Investuojama į gatvių apšvieitimą, tačiau apšviečiamos tik rekonstruojamos arba naujai tiesiamos gatvės kaimo gyvenvietėse.</t>
  </si>
  <si>
    <t>Trys iš keturių regiono savivaldybių neturi gamtinių dujų tiekimo ir dujotiekio skirstomojo tinklo sistemų.</t>
  </si>
  <si>
    <t>Prasta gyvenamųjų būstų priežiūra regione, vangiai kuriamos daugiabučių namų bendrijos, nepritaikyta aplinka ir būstas neįgaliesiems.</t>
  </si>
  <si>
    <t>Prasta kai kurių rajoninių kelių bei miestų gatvių būklė regione.</t>
  </si>
  <si>
    <t>Lėšų stygius kurti alternatyvius verslus kaime.</t>
  </si>
  <si>
    <t>Verslų kaime kūrimas finansuojamas Kaimo plėtros programos lėšomis, regiono plėtros plano įgyvendinimas tiesiogia šio veiksnio pokyčiui įtakos nedaro, tačiau savivaldybių vykdomi projektai kaimuose gerina bendrą gyvenamosios aplinkos kokybę ir sudaro palankesnes sąlygas verslams kurtis.</t>
  </si>
  <si>
    <t>Apgyvendinimo ir maitinimo įstaigų bei pramogų įvairovės trūkumas.</t>
  </si>
  <si>
    <t>Neigiamos demografinės tendencijos: gyventojų skaičiaus mažėjimas; nepalanki gyventojų sudėtis pagal amžiaus grupes; spartus gyventojų senėjimas.</t>
  </si>
  <si>
    <t>Santykinai žemas regiono gyventojų, ypač kaime, verslumo lygis, pradinio kapitalo stygius verslo pradžiai.</t>
  </si>
  <si>
    <t>Trūksta viešbučių, motelių, kempingų, kitų turistams ir svečiams paslaugas teikiančių objektų.</t>
  </si>
  <si>
    <t>Neišvystytas turistinių trasų ir pakelės objektų tinklas.</t>
  </si>
  <si>
    <t>Silpna rekreacijos ir turizmo marketinginė veikla.</t>
  </si>
  <si>
    <t>Prastas paslaugų įmonių tinklas miesteliuose ir ypač kaimo vietovėse.</t>
  </si>
  <si>
    <t>Nepakankami rekreacijos ir turizmo sektoriaus administravimo pajėgumai ir finansavimas apskrities  savivaldybių administracijose.</t>
  </si>
  <si>
    <t>Mažas jaunimo aktyvumas versle, pramonėje ir žemės ūkyje.</t>
  </si>
  <si>
    <t>Žema vartotojų perkamoji galia, ypač kaimo vietovėse, stabdo SVV plėtrą.</t>
  </si>
  <si>
    <t>Smulkaus ir vidutinio verslo įmonių vadovai stokoja marketingo, vadybos, finansų valdymo žinių.</t>
  </si>
  <si>
    <t>Silpna kaimo gyventojų motyvacija ir gebėjimai kurti alternatyvius verslus vietoje tradicinių žemės ūkio veiklų.</t>
  </si>
  <si>
    <t>Nepakankamas finansavimas melioracinių įrenginių priežiūrai.</t>
  </si>
  <si>
    <t>Silpnos ūkininkų organizacijos, nepakankamai dirbančios kooperatinių ryšių bei struktūrų plėtojimo srityje.</t>
  </si>
  <si>
    <t>Stambūs prekybos centrai išstumia iš rinkos vietinius smulkius ir vidutinius prekeivius.</t>
  </si>
  <si>
    <t>Savivaldybėse trūksta  socialinio būsto.</t>
  </si>
  <si>
    <t>Kaimo vietovėse trūksta šiuolaikinių sporto objektų (sporto salės, aikštynai, baseinai), esamus reikia modernizuoti.</t>
  </si>
  <si>
    <t>Į regioną negrįžta įgiję aukštąjį išsilavinimą jauni žmonės .</t>
  </si>
  <si>
    <t>Kaimo vietovėse nepakankama kultūros, švietimo, sporto įstaigų materialinė bazė, blogos darbo sąlygos, nepatenkinama   pastatų būklė.</t>
  </si>
  <si>
    <t>Maži regiono savivaldybių biudžetai – nepakankami švietimo, socialinių bei kultūros darbuotojų atlyginimai.</t>
  </si>
  <si>
    <t>Nepakankamai išplėtota suaugusiųjų mokymo sistema (ypač kaime).</t>
  </si>
  <si>
    <t>Nepakankama  geriamojo vandens kokybė kaimiškose vietovėse, dalis kaimo gyventojų neprijungta prie viešojo vandens tiekimo  kanalizacijos tinklo,  naudoja nitratais užterštą šachtinių šulinių vandenį.</t>
  </si>
  <si>
    <t>Kaimo  vietovėse silpna asmens sveikatos priežiūros įstaigų materialinė bazė, pastatų būklė, nepakankamas aprūpinimas medicinine įranga.</t>
  </si>
  <si>
    <t>33.</t>
  </si>
  <si>
    <t>Socialinių pašalpų sistema pakankamai formali, neskatina realaus pašalpų gavėjo būklės įvertinimo ir lėšų taupymo.</t>
  </si>
  <si>
    <t>34.</t>
  </si>
  <si>
    <t>Pašalpų mokėjimo tvarka neskatina bedarbių ieškotis darbo, sudaro paskatas atsirasti išlaikytinių nuotaikoms, didelis pašalpų gavėjų skaičius.</t>
  </si>
  <si>
    <t>35.</t>
  </si>
  <si>
    <t>Augantis alkoholizmas ir smurtas šeimoje, vaikų nepriežiūra, socialinė įtampa, psichologinis diskomfortas.</t>
  </si>
  <si>
    <t>Galimybės</t>
  </si>
  <si>
    <t>ES finansinės paramos apimčių didėjimas ženkliai skatins infrastruktūros, verslo ir žmogiškųjų išteklių plėtrą  regione.</t>
  </si>
  <si>
    <t>Naujų realizavimo rinkų nišų suradimas skatins regiono perdirbimo įmonių veiklos augimą.</t>
  </si>
  <si>
    <t>Naujo tilto per Nemuną pastatymas ir sienos kirtimo punkto įrengimas ir prognozuojamas transporto srautų augimas per regiono teritoriją skatins atitinkamų paslaugų poreikį ir Via-Hanzos magistralės verslo infrastruktūros plėtrą.</t>
  </si>
  <si>
    <t>Globalizacija ir ūkio internacionalizavimas padidins vietinių ir užsienio investicijų į verslo sektorių galimybes.</t>
  </si>
  <si>
    <t>Regiono plėtros plano įgyvendinimas šiame etape veiksnio pokyčiui įtakos neturėjo.</t>
  </si>
  <si>
    <t>Investicijos į turizmo plėtrą paskatins keliautojų srautų augimą, formuos aptarnavimo sektoriaus plėtrą, naujų paslaugų atsiradimą.</t>
  </si>
  <si>
    <t>Ekologiškų maisto produktų paklausa suteiks naujas galimybes netradicinei veiklai žemės ūkyje leis sukurti naujas darbo vietas ir pareikalaus naujų žinių, kvalifikacijos ir sudarys sąlygas jų įgyvendinimui.</t>
  </si>
  <si>
    <t>Pažangių ir ypač inovatyvių technologijų diegimas didins įmonių konkurencingumą vidaus ir užsienio rinkose.</t>
  </si>
  <si>
    <t>Geri savivaldybių administraciniai gebėjimai suteiks galimybes rengti ir įgyvendinti projektus infrastruktūros plėtros srityje .</t>
  </si>
  <si>
    <t>Su ES parama  bus galima įrengti modernias vandens tiekimo ir nuotekų šalinimo sistemas ir išplėsti jų tinklus kaimo gyvenvietėse.</t>
  </si>
  <si>
    <t>Pramonės plėtra skatins atsinaujinančių  energijos rūšių bei dujų vartojimą.</t>
  </si>
  <si>
    <t>Daugiabučių namų renovavimas padidins pastatų energetinį efektyvumą.</t>
  </si>
  <si>
    <t>Nenašios  ir rekultivuotinos žemės apželdinimas padidins regiono miškingumą.</t>
  </si>
  <si>
    <t>ES struktūrinės paramos fondų lėšų panaudojimas socialinėje atskirtyje esantiems neįgaliesiems, šeimoms, asmenims remti, bendruomeninių paslaugų struktūrai plėtoti, išplės socialinių paslaugų teikimą regione.</t>
  </si>
  <si>
    <t>Įgyvendinant regiono plėtros planą investuojama į socialinių paslaugų prieinamumo bendruomenėje gerinimą, ypač skiriant dėmesį senyvo amžiaus asmenims, socialiai pažeidžiamoms asmenų grupėms, socialinės rizikos asmenims ir jų šeimoms.</t>
  </si>
  <si>
    <t>Naujų gyventojų su šeimomis pritraukimas į miestus, kuriant patrauklias sąlygas (optimalių gyvenimo, darbo ir poilsio sąlygas miestiečiams sudarymas, užtikrinant jų gyvenamosios aplinkos kokybę).</t>
  </si>
  <si>
    <t>Įgyvendinant regiono plėtros planą investuojama į darnaus judumo priemonių diegimą, susisiekimo gerinimą, kompleksinį gyvenamųjų teritorijų tvarkymą, kuriant patrauklią gyvenamąją aplinką, tvarkant atviras erdves, atnaujinant ir pritaikant naujai paskirčiai apleistus pastatus.</t>
  </si>
  <si>
    <t>Kryptinga kompleksinė miestų teritorijų plėtra: nuskurdusių, apleistų ir nenaudojamų miestų teritorijų atgaivinimas; miesto centro kompleksinė modernizacija ir renovacija, suformuojant komercines teritorijas, kitų lokalių centrų plėtra, sukuriant naujas darbo vietas; esamų užstatytų miesto teritorijų atnaujinimas ir modernizavimas, būsto renovacija ir teritorijų aplink šiuos būstus sutvarkymas; neefektyviai naudojamų pramonės ir komunalinių teritorijų konversija.</t>
  </si>
  <si>
    <t>Įgyvendinant regiono plėtros planą investuojama į šio veiksnio potencialo stiprinimą.</t>
  </si>
  <si>
    <t>Informacinių sistemų diegimas sveikatos priežiūros įstaigose gerins teikiamų paslaugų kokybę.</t>
  </si>
  <si>
    <t>Investuojama į sveikatos priežiūros įstaigų modernizavimą, įrangos įsigijimą, gerinant pirminės asmens sveikatos priežiūros paslaugų prieinamumą ir kokybę.</t>
  </si>
  <si>
    <t>Darbuotojų kompetencijos kėlimas, pasinaudojant žmogiškųjų išteklių plėtros finansavimo galimybėmis.</t>
  </si>
  <si>
    <t>Investuojama į paslaugų teikimo ir (ar) asmenų aptarnavimo kokybei gerinti skirtas priemones, leisiančias padidinti visuomenės pasitenkinimą savivaldybių viešojo valdymo institucijų teikiamomis administracinėmis ir viešosiomis paslaugomis ir asmenų aptarnavimu.</t>
  </si>
  <si>
    <t>Aktyvus bendruomenių dalyvavimas viešųjų paslaugų teikimo srityje.</t>
  </si>
  <si>
    <t>Siekiant pagerinti viešųjų paslaugų teikimo kokybę, parengtos 2 piliečių chartijos.</t>
  </si>
  <si>
    <t>Informacinės visuomenės kūrimas – prioritetinė šalies ir regiono programa, finansuojama iš ES struktūrinės paramos fondų.</t>
  </si>
  <si>
    <t>Šio veiksnio pokyčiui regiono plėtros plano įgyvendinimas tiesioginės įtakos neturi.</t>
  </si>
  <si>
    <t>Nevyriausybinių organizacijų iniciatyvų rėmimas, organizuojant neformalaus ugdymo paslaugas.</t>
  </si>
  <si>
    <t>Kultūrinio bendradarbiavimo su ES ir kitomis šalimis plėtojimas.</t>
  </si>
  <si>
    <t>Pakilęs regiono žmonių pragyvenimo lygis įgalins aktyviau dalyvauti kultūriniame gyvenime, lankytis muziejuose, galerijose, renginiuose, keliauti.</t>
  </si>
  <si>
    <t>Patrauklaus regiono įvaizdžio formavimas informacinių ir ryšių technologijų pagalba padės pritraukti užsienio investicijas.</t>
  </si>
  <si>
    <t>Galimybė vystyti mokymosi visą gyvenimą programas.</t>
  </si>
  <si>
    <t>Interneto plėtros panaudojimas steigiant darbo vietas namuose neįgaliems ir juos prižiūrintiems asmenims.</t>
  </si>
  <si>
    <t>Sveikos gyvensenos propagavimas visuomenėje.</t>
  </si>
  <si>
    <t>Investuojama į tikslinių grupių asmenų sveikatos raštingumo lygio didinimą bei pozityvių sveikatos elgsenos pokyčių formavimą.</t>
  </si>
  <si>
    <t>Kultūros, sporto ir laisvalaikio infrastruktūros atnaujinimas su ES paramos pagalba.</t>
  </si>
  <si>
    <t>Investuojama į kultūros, sporto ir laisvalaikio infrastruktūros atnaujinimą kaimuose</t>
  </si>
  <si>
    <t>Gyventojų žinių ir įgūdžių suformavimas aktyviai dalyvaujant atliekų tvarkymo procese.</t>
  </si>
  <si>
    <t>Vykdoma visuomenės informavimo kampanija atliekų prevencijos ir tvarkymo klausimais.</t>
  </si>
  <si>
    <t>Viešųjų  paslaugų teikimas, naudojant  šiuolaikines elektroninių sistemų priemones.</t>
  </si>
  <si>
    <t>Gerinama asmenų aptarnavimo kokybė ir didinamas paslaugų prieinamumas visuomenei, diegiant vieno langelio principą regiono savivaldybių administracijose.</t>
  </si>
  <si>
    <t>Racionalesnis ir efektyvesnis regiono gamtos išteklių panaudojimas pramonei vystyti.</t>
  </si>
  <si>
    <t>Nenaudojamų ar apleistų pastatų kaimo vietovėse panaudojimas paslaugų ir amatų plėtrai.</t>
  </si>
  <si>
    <t>Grėsmės</t>
  </si>
  <si>
    <t>Tarptautinės politikos pasikeitimai, esamų  rinkų ir ekonominių ryšių praradimas dėl geopolitinių įvykių.</t>
  </si>
  <si>
    <t>Valstybės politikos pasikeitimas Regioninės plėtros srityje ir nepalankių įstatyminių aktų priėmimas.</t>
  </si>
  <si>
    <t>Energetinių, darbo ir kitų išteklių brangimas bei kvalifikuotos darbo jėgos nutekėjimas į užsienį ir kitus regionus  mažins gaminamos produkcijos konkurencingumą.</t>
  </si>
  <si>
    <t>Nuosavų investicinių lėšų stygius projektų bendrafinansavimui regiono savivaldybėse neleis pilnai pasinaudoti ES struktūrinės paramos fondų teikiama parama.</t>
  </si>
  <si>
    <t>Nepakankamas regiono verslo ir pramonės gaminių konkurencingumas tarptautinėse rinkose mažins įmonių potencialą, padidės bankrotų skaičius, didės nedarbas.</t>
  </si>
  <si>
    <t>Stambūs prekybos centrai iš rinkos visiškai išstums vietinius smulkius ir vidutinius prekeivius.</t>
  </si>
  <si>
    <t>Pigi importuojama žemės ūkio produkcija išstums smulkius ūkius iš maisto perdirbimo įmonių tiekimo sistemos.</t>
  </si>
  <si>
    <t>Žemės ūkio sektoriuje dirbančių gyventojų senėjimas skatins regiono technologinį atsilikimą tradicinėje žemės ūkio veikloje.</t>
  </si>
  <si>
    <t>Nepalankios demografinės tendencijos – mažėjantis gyventojų skaičius, gyventojų senėjimas, spartėjanti emigracija- mažins verslumą ir didins socialines problemas.</t>
  </si>
  <si>
    <t>Didėjantis žmonių, dėl senyvo amžiaus neturinčių galimybės tobulinti kvalifikaciją ar persikvalifikuoti, skaičius (ypač kaime).</t>
  </si>
  <si>
    <t>Galimas nedarbo augimas dėl struktūrinių pokyčių ir verslo bei žemės ūkio konkurencingumo mažėjimo.</t>
  </si>
  <si>
    <t>Blogėjanti ekonominė-socialinė padėtis ir gyvenimo sąlygos, gyventojų pajamų mažėjimas didins išlaikytinių skaičių ir skatins asocialių šeimų skaičiaus didėjimą ir socialinių išmokų augimą.</t>
  </si>
  <si>
    <t>Mokesčių didinimas, biurokratinės kliūtys, energetinių išteklių kainų augimas neigiamai paveiks SVV plėtrą.</t>
  </si>
  <si>
    <t>Neigiama socialinės aplinkos įtaka, nykstančios etnokultūrinės tradicijos ir vertybės užleis vietą masinei kultūrai.</t>
  </si>
  <si>
    <t>Senstantys gyventojai, didėjantis medicininių paslaugų, o tuo pačiu ir socialinių paslaugų poreikis jiems, sunkiau prieinamos aukštos kokybės sveikatos priežiūros paslaugos didins socialinę atskirtį ir blogins regiono gyvenimo kokybę.</t>
  </si>
  <si>
    <t>Didėjantis nedarbo lygis, galimas darbo vietų mažėjimas socialinės rizikos asmenims, socialinės rizikos grupių asmenų migracijos didėjimas iš rajonų centrų į kaimiškąsias vietoves, benamių skaičiaus augimas gali padidinti asocialių šeimų ir jose augančių vaikų skaičių, auginti nusikalstamumą.</t>
  </si>
  <si>
    <t>Vartotojų skaičiaus mažėjimas dėl demografinių pokyčių ir emigracijos gali sąlygoti komunalinių paslaugų dotavimo poreikį dėl vartotojų skaičiaus mažėjimo.</t>
  </si>
  <si>
    <t>* Veiksnių pokyčiai per ataskaitinį laikotarpį, regiono plėtros plano įgyvendinimo įtaka veiksnių pokyčiams.</t>
  </si>
  <si>
    <t>2 lentelė. Regiono plėtros plano įgyvendinimo rezultatai.</t>
  </si>
  <si>
    <t>Nr.</t>
  </si>
  <si>
    <t>Prioritetas, tikslas, uždavinys, priemonė</t>
  </si>
  <si>
    <t>Vertinimo kriterijus</t>
  </si>
  <si>
    <t>Priemonei įgyvendinti numatytos lėšos (Eur)</t>
  </si>
  <si>
    <t>Priemonių įgyvendinimas (Eur)</t>
  </si>
  <si>
    <t>Pastabos</t>
  </si>
  <si>
    <t>Kodas</t>
  </si>
  <si>
    <t>Pavadinimas, mato vnt.</t>
  </si>
  <si>
    <t>Planuojama pasiekti  reikšmė</t>
  </si>
  <si>
    <t>Pasiekta  reikšmė</t>
  </si>
  <si>
    <t xml:space="preserve">Iš viso </t>
  </si>
  <si>
    <t>Planuojamas skirti finansavimas (iš valstybės biudžeto, ES fondų ar kitų finansavimo šaltinių)</t>
  </si>
  <si>
    <t>Planuojamos skirti pareiškėjo / projekto vykdytojo  ir partnerio (-ių) lėšos</t>
  </si>
  <si>
    <t>Išmokėtas finansavimas (iš valstybės biudžeto, ES fondų ar kitų finansavimo šaltinių)</t>
  </si>
  <si>
    <t>Išmokėtos pareiškėjo / projekto vykdytojo  ir partnerio (-ių) lėšos</t>
  </si>
  <si>
    <t xml:space="preserve">1. </t>
  </si>
  <si>
    <t>Prioritetas: SUBALANSUOTAS, DARNIA PLĖTRA PAGRĮSTAS EKONOMINIS AUGIMAS.</t>
  </si>
  <si>
    <t>1.1.</t>
  </si>
  <si>
    <t>Tikslas: Mažinti išsivystymo skirtumus regiono viduje, skatinti ūkinės veiklos įvairovę mieste ir kaime, didinti ekonomikos augimą.</t>
  </si>
  <si>
    <t>Bendrasis vidaus produktas, mln. Eur.</t>
  </si>
  <si>
    <t>Registruotų bedarbių ir darbingo amžiaus gyventojų santykis, lyginant su šalies vidurkiu, proc.</t>
  </si>
  <si>
    <t>1.1.1.</t>
  </si>
  <si>
    <t>Uždavinys: Vystyti tikslines teritorijas, padidinti ūkinės veiklos įvairovę, pagerinti sukurtų darbo vietų pasiekiamumą.</t>
  </si>
  <si>
    <t>Įgyvendintų projektų skaičius.(ITI), vnt.</t>
  </si>
  <si>
    <t>Kompleksiškai sutvarkytų tikslinių teritorijų skaičius (ITI), vnt.</t>
  </si>
  <si>
    <t>Kompleksiškai sutvarkyti miestai, vnt.</t>
  </si>
  <si>
    <t>Sutvarkytos pereinamojo laikotarpio tikslinės teritorijos, vnt..</t>
  </si>
  <si>
    <t>Kompleksiškai atnaujintų kaimo vietovių skaičius (1-6 tūkst.) .</t>
  </si>
  <si>
    <t>1.1.1.1.</t>
  </si>
  <si>
    <t>Priemonė: Kaimo (1-6 tūkst. Gyventojų) gyvenamųjų vietovių atnaujinimas</t>
  </si>
  <si>
    <t>P.S.364</t>
  </si>
  <si>
    <t>Naujos atviros erdvės vietovėse nuo 1 iki 6 tūkst. gyv. (išskyrus savivaldybių centrus) (m2)</t>
  </si>
  <si>
    <t>P.S.365</t>
  </si>
  <si>
    <t>Atnaujinti ir pritaikyti naujai paskirčiai pastatai ir statiniai kaimo vietovėse (m2)</t>
  </si>
  <si>
    <t>1.1.1.2.</t>
  </si>
  <si>
    <t>Priemonė:   Miestų kompleksinė plėtra</t>
  </si>
  <si>
    <t>P.B.238</t>
  </si>
  <si>
    <t>Sukurtos arba atnaujintos atviros erdvės miestų vietovėse (m2)</t>
  </si>
  <si>
    <t>P.B.239</t>
  </si>
  <si>
    <t>Pastatyti arba atnaujinti viešieji arba komerciniai pastatai miestų vietovėse (m2)</t>
  </si>
  <si>
    <t>1.1.1.3.</t>
  </si>
  <si>
    <t>Priemonė: Pereinamojo laikotarpio tikslinių teritorijų vystymas. I</t>
  </si>
  <si>
    <r>
      <t>Pastatyti arba atnaujinti viešieji arba komerciniai pastatai miestų vietovėse (m</t>
    </r>
    <r>
      <rPr>
        <vertAlign val="superscript"/>
        <sz val="10"/>
        <rFont val="Times New Roman"/>
        <family val="1"/>
        <charset val="186"/>
      </rPr>
      <t>2</t>
    </r>
    <r>
      <rPr>
        <sz val="10"/>
        <rFont val="Times New Roman"/>
        <family val="1"/>
        <charset val="186"/>
      </rPr>
      <t>)</t>
    </r>
  </si>
  <si>
    <t>Sukurta darbo vietų (vnt.)</t>
  </si>
  <si>
    <t>Produkcijos eksportas (proc.)</t>
  </si>
  <si>
    <t>1.1.1.4.</t>
  </si>
  <si>
    <t>Priemonė: Pereinamojo laikotarpio tikslinių teritorijų vystymas. II</t>
  </si>
  <si>
    <t>1.1.2.</t>
  </si>
  <si>
    <t>Uždavinys: Mažinti atskirtį tarp miesto ir kaimo, remti kompleksišką kaimo atnaujinimą ir plėtrą,  gerinti kaimo gyvenamąją aplinką, didinti gyventojų užimtumą ir saugumą.</t>
  </si>
  <si>
    <t>Pagrindinių paslaugų ir kaimų atnaujinimo kaimo vietovėse įgyvendintų priemonių skaičius, vnt.</t>
  </si>
  <si>
    <t>1.2.</t>
  </si>
  <si>
    <t>Tikslas. Pagerinti sąlygas investicijų pritraukimui, sudaryti palankią aplinką verslui vystytis, ekonominės veiklos efektyvumui didinti.</t>
  </si>
  <si>
    <t>Tiesioginių užsienio investicijų tenkančių 1 gyventojui regione padidėjimas, proc.</t>
  </si>
  <si>
    <t>Vidutinis mėnesinis bruto darbo užmokestis, lyginant su šalies vidurkiu, proc.</t>
  </si>
  <si>
    <t>1.2.1.</t>
  </si>
  <si>
    <t>Uždavinys: Tobulinti susisiekimo sistemas regione, vystyti ekologiškai darnią transporto infrastruktūrą, padidinti darbo jėgos judumą, gerinti eismo saugumą.</t>
  </si>
  <si>
    <t>Įgyvendintų susisiekimo sistemos tobulinimo projektų skaičius, vnt.</t>
  </si>
  <si>
    <t>Kelių eismo įvykių skaičiaus sumažinimas regione, proc.</t>
  </si>
  <si>
    <t>1.2.1.1.</t>
  </si>
  <si>
    <t>Priemonė: Vietinių kelių techninių parametrų ir eismo saugos gerinimas</t>
  </si>
  <si>
    <t>P.S.342</t>
  </si>
  <si>
    <t>Įdiegtos saugų eismą gerinančios ir aplinkosaugos priemonės</t>
  </si>
  <si>
    <t>P.B.214</t>
  </si>
  <si>
    <t>Bendras rekonstruotų arba atnaujintų kelių ilgis (km)</t>
  </si>
  <si>
    <t>P.N.508</t>
  </si>
  <si>
    <t>Bendras naujai nutiestų kelių ilgis (km)</t>
  </si>
  <si>
    <t>1.2.1.2.</t>
  </si>
  <si>
    <t>Priemonė: Darnaus judumo priemonių diegimas</t>
  </si>
  <si>
    <t>P.S.323</t>
  </si>
  <si>
    <t>Įgyvendintos darnaus judumo priemonės (vnt.)</t>
  </si>
  <si>
    <t>P.N.507</t>
  </si>
  <si>
    <t>Parengti darnaus judumo mieste planai</t>
  </si>
  <si>
    <t>P.S.324</t>
  </si>
  <si>
    <t>Įdiegtos intelektinės transporto sistemos</t>
  </si>
  <si>
    <t>Priemonė: Pėsčiųjų ir dviračių takų rekonstrukcija ir plėtra</t>
  </si>
  <si>
    <t>P.S.321</t>
  </si>
  <si>
    <t>Įrengtų naujų dviračių ir / ar pėsčiųjų takų ir / ar trasų ilgis (km)</t>
  </si>
  <si>
    <t>P.S.322</t>
  </si>
  <si>
    <t>Rekonstruotų dviračių ir / ar pėsčiųjų takų ir / ar trasų ilgis (km)</t>
  </si>
  <si>
    <t>Priemonė: Vietinio susisiekimo viešojo transporto priemonių parko atnaujinimas</t>
  </si>
  <si>
    <t>P.S.325</t>
  </si>
  <si>
    <t>Įsigytos naujos ekologiškos viešojo transporto priemonės</t>
  </si>
  <si>
    <t>1.2.2.</t>
  </si>
  <si>
    <t>Uždavinys. Modernizuoti kultūros įstaigų fizinę ir informacinę infrastruktūrą, kultūros paslaugoms pritaikyti  kultūros paveldo objektus ir netradicines erdves,  didinti paslaugų prieinamumą.</t>
  </si>
  <si>
    <t>Sutvarkytų, modernizuotų ir atnaujintų kultūros paveldo objektų skaičius, vnt.</t>
  </si>
  <si>
    <t>Sutvarkytų, modernizuotų ir atnaujintų kultūros infrastruktūros objektų skaičius, vnt.</t>
  </si>
  <si>
    <t>Priemonė: Modernizuoti savivaldybių kultūros infrastruktūrą</t>
  </si>
  <si>
    <t>P.N.304</t>
  </si>
  <si>
    <t>Modernizuoti kultūros infrastruktūros objektai (vnt.)</t>
  </si>
  <si>
    <t>Priemonė: Aktualizuoti savivaldybių kultūros paveldo objektus</t>
  </si>
  <si>
    <t>P.S.335</t>
  </si>
  <si>
    <t>Sutvarkyti, įrengti ir pritaikyti lankymui gamtos ir kultūros paveldo objektai ir teritorijos (vnt.)</t>
  </si>
  <si>
    <t>P.B.209</t>
  </si>
  <si>
    <t>Numatomo apsilankymų remiamuose kultūros ir gamtos paveldo objektuose bei turistų traukos vietose skaičiaus padidėjimas  (apsilankymai per metus)</t>
  </si>
  <si>
    <t>1.2.3.</t>
  </si>
  <si>
    <t xml:space="preserve">Uždavinys. Vykdyti informacines marketingo priemones, skatinančias viešąsias ir privačias investicijas  į rekreacijos ir turizmo sistemos plėtrą, gerinti turizmo įvaizdį ir didinti paslaugų prieinamumą.  </t>
  </si>
  <si>
    <t>Turistų skaičiaus padidėjimas, proc.</t>
  </si>
  <si>
    <t>Priemonė: Savivaldybes jungiančių turizmo trasų ir turizmo maršrutų informacinės infrastruktūros plėtra</t>
  </si>
  <si>
    <t>P.N.817</t>
  </si>
  <si>
    <t>Įrengti ženklinimo infrastruktūros objektai</t>
  </si>
  <si>
    <t>Prioritetas. DARNI, SVEIKA, BESIMOKANTI BENDRUOMENĖ</t>
  </si>
  <si>
    <t>2.1.</t>
  </si>
  <si>
    <t xml:space="preserve">Tikslas. Gerinti viešųjų sveikatos apsaugos, švietimo ir socialinių paslaugų teikimo kokybę, didinti jų prieinamumą gyventojams. </t>
  </si>
  <si>
    <t>Regiono savivaldybių, pagerinusių vietą Lietuvos savivaldybių indekse, skaičius.</t>
  </si>
  <si>
    <t>Gyventojų, kuriems padidinta švietimo, sveikatos ir socialinės priežiūros paslaugų aprėptis ir prieinamumas, apimties padidėjimas, proc.</t>
  </si>
  <si>
    <t>2.1.1.</t>
  </si>
  <si>
    <t>Uždavinys. Padidinti bendrojo ugdymo, priešmokyklinio ir ikimokyklinio bei neformaliojo švietimo įstaigų tinklo efektyvumą, plėtoti vaikų ir jaunimo ugdymo galimybes ir prieinamumą.</t>
  </si>
  <si>
    <t>Ikimokyklinio ir priešmokyklinio ugdymo, bendrojo lavinimo ir neformaliojo švietimo įstaigų modernizavimo projektų skaičius, vnt.</t>
  </si>
  <si>
    <t>Priemonė: Mokyklų tinklo efektyvumo didinimas „Modernizuoti bendrojo ugdymo įstaigas ir aprūpinti jas gamtos, technologijų, menų ir kitų mokslų laboratorijų įranga“</t>
  </si>
  <si>
    <t>P.B.235</t>
  </si>
  <si>
    <t>Investicijas gavusios vaikų priežiūros arba švietimo infrastruktūros pajėgumas (skaičius)</t>
  </si>
  <si>
    <t>P.N.722</t>
  </si>
  <si>
    <t>Pagal veiksmų programą ERPF lėšomis atnaujintos bendrojo ugdymo mokyklos (skaičius)</t>
  </si>
  <si>
    <t>P.S.380</t>
  </si>
  <si>
    <t>Pagal veiksmų programą ERPF lėšomis sukurtos naujos ikimokyklinio ir priešmokyklinio ugdymo vietos</t>
  </si>
  <si>
    <t>Priemonė: Neformaliojo švietimo infrastruktūros tobulinimas „Plėtoti vaikų ir jauninimo neformaliojo ugdymo galimybes (ypač kaimo vietovėse)“</t>
  </si>
  <si>
    <t>P.N.723</t>
  </si>
  <si>
    <t>Pagal veiksmų programą ERPF lėšomis atnaujintos neformaliojo ugdymo mokyklos (skaičius)</t>
  </si>
  <si>
    <t>Priemonė: Ikimokyklinio ir priešmokyklinio ugdymo prieinamumo didinimas</t>
  </si>
  <si>
    <t>P.N.717</t>
  </si>
  <si>
    <t>Pagal veiksmų programą ERPF lėšomis atnaujintos ikimokyklinio ir priešmokyklinio ugdymo mokyklos</t>
  </si>
  <si>
    <t>P.N.743</t>
  </si>
  <si>
    <t>Pagal veiksmų programą ERPF lėšomis atnaujintos ikimokyklinio ir/ar priešmokyklinio ugdymo grupės</t>
  </si>
  <si>
    <t>2.1.2.</t>
  </si>
  <si>
    <t>Uždavinys. Gerinti sveikatos priežiūros įstaigų infrastruktūrą, kelti paslaugų kokybę ir jų prieinamumą (ypač tikslinėms grupėms), diegti sveiko senėjimo procesą regione.</t>
  </si>
  <si>
    <t>Įgyvendintų sveikatos paslaugų gerinimo ir prieinamumo didinimo bei sveiko senėjimo proceso ugdymo projektų skaičius, vnt.</t>
  </si>
  <si>
    <t>Priemonė: Sveikos gyvensenos skatinimas Tauragės regione</t>
  </si>
  <si>
    <t>P.S.372</t>
  </si>
  <si>
    <t>Tikslinių grupių asmenys, kurie dalyvauja informavimo, švietimo ir mokymo renginiuose bei sveikatos raštingumą didinančiose veiklose</t>
  </si>
  <si>
    <t>P.N.671</t>
  </si>
  <si>
    <t>Modernizuoti savivaldybių visuomenės sveikatos biurai</t>
  </si>
  <si>
    <t>Priemonė: Priemonių, gerinančių ambulatorinių sveikatos priežiūros paslaugų prieinamumą tuberkulioze sergantiems asmenims, įgyvendinimas</t>
  </si>
  <si>
    <t>P.N.604</t>
  </si>
  <si>
    <t>Tuberkulioze sergantys pacientai, kuriems buvo suteiktos socialinės paramos priemonės (maisto talonų dalijimas) tuberkuliozės ambulatorinio gydymo metu</t>
  </si>
  <si>
    <t>Priemonė: Pirminės asmens sveikatos priežiūros veiklos efektyvumo didinimas</t>
  </si>
  <si>
    <t>P.B.236</t>
  </si>
  <si>
    <t xml:space="preserve">Gyventojai, turintys galimybę pasinaudoti pagerintomis sveikatos priežiūros paslaugomis </t>
  </si>
  <si>
    <t>P.S.363</t>
  </si>
  <si>
    <t>Viešąsias sveikatos priežiūros paslaugas teikiančių asmens sveikatos priežiūros įstaigų, kuriose modernizuota paslaugų teikimo infrastruktūra, skaičius</t>
  </si>
  <si>
    <t>2.1.3.</t>
  </si>
  <si>
    <t>Uždavinys. Padidinti regiono savivaldybių socialinio būsto fondą, pagerinti bendruomenėje teikiamų socialinių paslaugų kokybę ir išplėsti jų prieinamumą.</t>
  </si>
  <si>
    <t>Įsigytų arba naujai įrengtų socialinių būstų skaičius, vnt.</t>
  </si>
  <si>
    <t>Priemonė: Socialinių paslaugų infrastruktūros plėtra</t>
  </si>
  <si>
    <t>P.S.361</t>
  </si>
  <si>
    <t>Investicijas gavę socialinių paslaugų infrastruktūros objektai (vnt.)</t>
  </si>
  <si>
    <t>R.N.403</t>
  </si>
  <si>
    <t xml:space="preserve">Tikslinių grupių asmenys, gavę tiesioginės naudos iš investicijų į socialinių paslaugų infrastruktūrą </t>
  </si>
  <si>
    <t>R.N.404</t>
  </si>
  <si>
    <t xml:space="preserve">Investicijas gavusiose įstaigose esančios vietos socialinių paslaugų gavėjams </t>
  </si>
  <si>
    <t>Priemonė: Socialinio būsto fondo plėtra</t>
  </si>
  <si>
    <t>P.S.362</t>
  </si>
  <si>
    <t>Naujai įrengtų ar įsigytų socialinių būstų skaičius</t>
  </si>
  <si>
    <t>2.2.</t>
  </si>
  <si>
    <t xml:space="preserve">Tikslas. Tobulinti viešąjį valdymą savivaldybėse, didinant jo atitikimą visuomenės poreikiams. </t>
  </si>
  <si>
    <t>Savivaldybių, pagerinusių viešąjį valdymą ir jo  paslaugų kokybę, skaičius, vnt.</t>
  </si>
  <si>
    <t>2.2.1.</t>
  </si>
  <si>
    <t xml:space="preserve">Uždavinys. Stiprinti regiono viešojo valdymo darbuotojų kompetenciją, didinti jų veiklos efektyvumą ir gerinti teikiamų paslaugų kokybę.  </t>
  </si>
  <si>
    <t>Viešojo valdymo darbuotojų, dalyvavusių kompetencijos ir  aptarnavimo kokybės gerinimo veiklose, skaičius, vnt.</t>
  </si>
  <si>
    <t>Priemonė: Paslaugų ir asmenų aptarnavimo kokybės gerinimas savivaldybėse</t>
  </si>
  <si>
    <t>P.S.416</t>
  </si>
  <si>
    <t>Viešojo valdymo institucijų darbuotojai, kurie dalyvavo pagal veiksmų programą  ESF lėšomis vykdytose veiklose, skirtose stiprinti teikiamų paslaugų ir (ar) aptarnavimo kokybės gerinimui reikalingas kompetencijas</t>
  </si>
  <si>
    <t>P.S.415</t>
  </si>
  <si>
    <t>Viešojo valdymo institucijos, pagal veiksmų programą ESF lėšomis įgyvendinusios paslaugų ir (ar) aptarnavimo kokybei gerinti skirtas priemones</t>
  </si>
  <si>
    <t>P.N.910</t>
  </si>
  <si>
    <t>Parengtos piliečių chartijos</t>
  </si>
  <si>
    <t>Prioritetas. ŽMOGUI PATOGI GYVENTI IR SAUGI APLINKA.</t>
  </si>
  <si>
    <t>3.1.</t>
  </si>
  <si>
    <t>Tikslas. Diegti sveiką gyvenamąją aplinką kuriančias vandentvarkos ir atliekų tvarkymo sistemas, didinti paslaugų kokybę ir prieinamumą.</t>
  </si>
  <si>
    <t>Gyventojų, aprūpintų aukštos kokybės vandentvarkos paslauga, aprėpties padidėjimas, proc.</t>
  </si>
  <si>
    <t>Gyventojų, aprūpintų aukštos kokybės atliekų tvarkymo paslauga, aprėpties padidėjimas, proc.</t>
  </si>
  <si>
    <t>3.1.1.</t>
  </si>
  <si>
    <t xml:space="preserve">Uždavinys. Plėsti, renovuoti ir modernizuoti geriamojo vandens ir nuotekų, paviršinių nuotekų surinkimo infrastruktūrą, gerinti teikiamų paslaugų  kokybę.  </t>
  </si>
  <si>
    <t>Įgyvendintų rekonstruojamų, modernizuojamų ir naujai nutiestų vandens tiekimo tinklų ir nuotekų tinklų įrengimo  projektų skaičius, vnt.</t>
  </si>
  <si>
    <t>Priemonė: Geriamojo vandens tiekimo ir nuotekų tvarkymo sistemų renovavimas ir plėtra, įmonių valdymo tobulinimas</t>
  </si>
  <si>
    <t>P.S.333</t>
  </si>
  <si>
    <t>Rekonstruotų vandens tiekimo ir nuotekų surinkimo tinklų ilgis (km)</t>
  </si>
  <si>
    <t>P.N.050</t>
  </si>
  <si>
    <t>Gyventojai, kuriems teikiamos vandens tiekimo paslaugos naujai pastatytais geriamojo vandens tiekimo tinklais (skaičius)</t>
  </si>
  <si>
    <t>P.N.051</t>
  </si>
  <si>
    <t>Gyventojai, kuriems teikiamos vandens tiekimo paslaugos iš naujai pastatytų ir (arba) rekonstruotų geriamojo vandens gerinimo įrenginių (skaičius)</t>
  </si>
  <si>
    <t>P.N.053</t>
  </si>
  <si>
    <t>Gyventojai, kuriems teikiamos paslaugos naujai pastatytais nuotekų surinkimo tinklais (GE)</t>
  </si>
  <si>
    <t>P.N.054</t>
  </si>
  <si>
    <t>Gyventojai, kuriems teikiamos nuotekų valymo paslaugos naujai pastatytais ir (arba) rekonstruotais nuotekų valymo įrenginiais (GE)</t>
  </si>
  <si>
    <t>Priemonė: Paviršinių nuotekų sistemų tvarkymas</t>
  </si>
  <si>
    <t>P.S.328</t>
  </si>
  <si>
    <t>Lietaus nuotėkio plotas, iš kurio surenkamam paviršiniam (lietaus) vandeniui tvarkyti, įrengta ir (ar) rekonstruota infrastruktūra (ha)</t>
  </si>
  <si>
    <t>P.N.028</t>
  </si>
  <si>
    <t>Inventorizuota neapskaityto paviršinių nuotekų nuotakyno dalis (proc.)</t>
  </si>
  <si>
    <t>3.1.2.</t>
  </si>
  <si>
    <t>Uždavinys. Plėsti atliekų tvarkymo infrastruktūrą, mažinti sąvartyne šalinamų atliekų kiekį.</t>
  </si>
  <si>
    <t>Į sąvartyną pašalinamų komunalinių atliekų dalis bendroje atliekų apimtyje, proc.</t>
  </si>
  <si>
    <t>Priemonė: Komunalinių atliekų tvarkymo infrastruktūros plėtra</t>
  </si>
  <si>
    <t>P.S.329</t>
  </si>
  <si>
    <t>Sukurti /pagerinti atskiro komunalinių atliekų surinkimo pajėgumai (tonos per metus)</t>
  </si>
  <si>
    <t>3.2.</t>
  </si>
  <si>
    <t>Tikslas. Saugoti ir tausojančiai naudoti regiono kraštovaizdį, užtikrinant tinkamą jo planavimą, naudojimą ir tvarkymą.</t>
  </si>
  <si>
    <t>Savivaldybių, kuriose įdiegtos kraštovaizdį ir ekologinę būklę gerinančios priemonės, skaičius.</t>
  </si>
  <si>
    <t>3.2.1.</t>
  </si>
  <si>
    <t>Uždavinys. Padidinti kraštovaizdžio planavimo, tvarkymo ir racionalaus naudojimo bei apsaugos efektyvumą.</t>
  </si>
  <si>
    <t>Regione sutvarkytų apleistų ir užterštų teritorijų bei vandens telkinių skaičius, vnt.</t>
  </si>
  <si>
    <t>Priemonė: Kraštovaizdžio apsauga</t>
  </si>
  <si>
    <t>P.N.092</t>
  </si>
  <si>
    <t>Kraštovaizdžio ir (ar) gamtinio karkaso formavimo aspektais pakeisti ar pakoreguoti savivaldybių  ar jų dalių bendrieji planai ( skaičius)</t>
  </si>
  <si>
    <t>P.N.093</t>
  </si>
  <si>
    <t>Likviduoti kraštovaizdį darkantys bešeimininkiai apleisti statiniai ir įrenginiai (skaičius)</t>
  </si>
  <si>
    <t>P.N.094</t>
  </si>
  <si>
    <t xml:space="preserve">Rekultivuotos atvirais kasiniais pažeistos žemės </t>
  </si>
  <si>
    <t>P.S.338</t>
  </si>
  <si>
    <t>Išsaugoti, sutvarkyti ar atkurti įvairaus teritorinio lygmens kraštovaizdžio arealai (skaičius)</t>
  </si>
  <si>
    <t>R.N.091</t>
  </si>
  <si>
    <t>Teritorijų, kuriose įgyvendintos kraštovaizdžio formavimo priemonės (plotas)</t>
  </si>
  <si>
    <t xml:space="preserve">Projekto Nr. </t>
  </si>
  <si>
    <t>Projektas (pavadinimas)</t>
  </si>
  <si>
    <t>PL Iš viso</t>
  </si>
  <si>
    <t>PL Parama</t>
  </si>
  <si>
    <t>PL Pareiškėjo</t>
  </si>
  <si>
    <t>MOK Iš viso</t>
  </si>
  <si>
    <t>MOK Parama</t>
  </si>
  <si>
    <t>MOK Pareiškėjo</t>
  </si>
  <si>
    <t xml:space="preserve"> </t>
  </si>
  <si>
    <t>Priemonė: Miestų kompleksinė plėtra</t>
  </si>
  <si>
    <t>Priemonė: Tauragė+ funkcinės zonos strategijos kompleksinė priemonė</t>
  </si>
  <si>
    <t>Priemonė: Pagrindinės paslaugos ir kaimų atnaujinimas kaimo vietovėse</t>
  </si>
  <si>
    <t>1.1.1.5.</t>
  </si>
  <si>
    <t>1.1.2.1.</t>
  </si>
  <si>
    <t>1.2.1.3.</t>
  </si>
  <si>
    <t>1.2.1.4.</t>
  </si>
  <si>
    <t>1.2.2.1.</t>
  </si>
  <si>
    <t>1.2.2.2.</t>
  </si>
  <si>
    <t>1.2.3.1.</t>
  </si>
  <si>
    <t>2.1.1.1.</t>
  </si>
  <si>
    <t>2.1.1.2.</t>
  </si>
  <si>
    <t>2.1.1.3.</t>
  </si>
  <si>
    <t>2.1.2.1.</t>
  </si>
  <si>
    <t>2.1.2.2.</t>
  </si>
  <si>
    <t>2.1.2.3.</t>
  </si>
  <si>
    <t>2.1.3.1.</t>
  </si>
  <si>
    <t>2.1.3.2.</t>
  </si>
  <si>
    <t>2.2.1.1.</t>
  </si>
  <si>
    <t>3.1.1.1.</t>
  </si>
  <si>
    <t>3.1.1.2.</t>
  </si>
  <si>
    <t>3.1.2.1.</t>
  </si>
  <si>
    <t>3.2.1.1.</t>
  </si>
  <si>
    <t>Įgyvendinant regiono plėtros planą įrengta turistinių maršrutų informaciniai ženklai (753), sukurtas informacinis tinklapis apie turistinius maršrutus regione.</t>
  </si>
  <si>
    <t>Įgyvendinant regiono plėtros planą investuojama į vandens tiekimo ir nuotekų šalinimo sistemų modernizavimą ir plėtrą, gerinama paslaugų kokybė miestų ir kaimų gyventojams, didinama tinklo aprėptis</t>
  </si>
  <si>
    <t>Įgyvendinant RPP plėtojamas ir atnaujinamas kelių, vandens tiekimo ir nuotekų tvarkymo tinklas, atliekama vandens tiekimo ir nuotekų tvarkymo tinklų inventorizacija (kiekybinės pasiektų rezultatų išraiškos pateikiamos 2 lentelėje, toliau "žr. 2 lentelę"))</t>
  </si>
  <si>
    <t>Regione modernizuoti 2 kultūros infrastruktūros objektai.</t>
  </si>
  <si>
    <t>P.N.922</t>
  </si>
  <si>
    <t>Funkcinėse zonose įgyvendinti kelių savivaldybių bendros veiklos strategijų veiksmai</t>
  </si>
  <si>
    <t>R.N.923</t>
  </si>
  <si>
    <t>Savivaldybės, dalyvaujančios įgyvendinant bendros veiklos strategijas (vnt.)</t>
  </si>
  <si>
    <t>O.3</t>
  </si>
  <si>
    <t>O.15</t>
  </si>
  <si>
    <t>SO12.1</t>
  </si>
  <si>
    <t>Veiksmų, kuriais remiamos investicijos į mažos apimties infrastruktūrą, skaičius (planuojamų sutvarkyti objektų skaičius)</t>
  </si>
  <si>
    <t>Gyventojų, kurie naudojasi geresnėmis paslaugomis/infrastruktūra, skaičius (gyventojų skaičius (kaimo vietovėje, kurioje planuojama sutvarkyti objektą (-us))</t>
  </si>
  <si>
    <t xml:space="preserve">Regioninio planavimo būdu įgyvendintų mažos apimties infrastruktūros projektų skaičius (regioninių projektų skaičius) </t>
  </si>
  <si>
    <t>[3:4)</t>
  </si>
  <si>
    <t>(18;28)</t>
  </si>
  <si>
    <t>Kokybiška atliekų tvarkymo paslauga teikiama 100 proc. regiono gyventojų</t>
  </si>
  <si>
    <t>P.S.330</t>
  </si>
  <si>
    <t>Sukurti / pagerinti maisto / virtuvės atliekų apdorojimo pajėgumai (tonos/metai)</t>
  </si>
  <si>
    <t>3 lentelė. Regioninės svarbos projektų įgyvendinimo pažanga</t>
  </si>
  <si>
    <t>Informacija apie regioninės svarbos projektą*</t>
  </si>
  <si>
    <t>Informacija apie regioninės svarbos projekto įgyvendinimą</t>
  </si>
  <si>
    <t>Pareiškėjas / projekto vykdytojas</t>
  </si>
  <si>
    <t>Pradžia (metai)</t>
  </si>
  <si>
    <t>Pabaiga (metai)</t>
  </si>
  <si>
    <t>Projekto įgyvendinimo rezultatai</t>
  </si>
  <si>
    <t>Preliminari projekto investicijų vertė (Eur)</t>
  </si>
  <si>
    <t>Informacija apie projekto  veiklų įgyvendinimo eigą, pasiektus rezultatus</t>
  </si>
  <si>
    <t>Padarytų investicijų įgyvendinant projektą vertė (Eur)</t>
  </si>
  <si>
    <t xml:space="preserve">Informacija apie tai, ar nustatyta rizikų, kad projektas nebeatitiks kriterijų, kuriais remdamasi regiono plėtros taryba projektą pripažino regioninės svarbos projektu, ir veiksmus, kurių regiono plėtros taryba ėmėsi ar planuoja imtis nustatytoms rizikoms panaikinti ar sumažinti </t>
  </si>
  <si>
    <t>Finansavimas iš ES investicijų ar kitų tarptautinių finansavimo šaltinių</t>
  </si>
  <si>
    <t>Finansavimas iš valstybės biudžeto</t>
  </si>
  <si>
    <t>Pareiškėjo / projekto vykdytojo  ir partnerio (-ių) lėšos</t>
  </si>
  <si>
    <t>* pateikiama informacija iš regiono plėtros plano ir regiono plėtros tarybos sprendimo, kuriuo projektas pripažintas regioninės svarbos projektu</t>
  </si>
  <si>
    <t>1.1.1-r-1</t>
  </si>
  <si>
    <t>1.1.1-r-2</t>
  </si>
  <si>
    <t>1.1.1-r-3</t>
  </si>
  <si>
    <t>1.1.1-r-4</t>
  </si>
  <si>
    <t>1.1.1-r-5</t>
  </si>
  <si>
    <t>1.1-ef-1</t>
  </si>
  <si>
    <t>1.1-ef-2</t>
  </si>
  <si>
    <t>1.1.2-r-1</t>
  </si>
  <si>
    <t>1.2-ef-1</t>
  </si>
  <si>
    <t>1.2-ef-2</t>
  </si>
  <si>
    <t>1.2.1-r-1</t>
  </si>
  <si>
    <t>1.2.1-r-2</t>
  </si>
  <si>
    <t>1.2.2-r-1</t>
  </si>
  <si>
    <t>1.2.2-r-2</t>
  </si>
  <si>
    <t>1.2.3-r-1</t>
  </si>
  <si>
    <t>2.1-ef-1</t>
  </si>
  <si>
    <t>2.1-ef-2</t>
  </si>
  <si>
    <t>2.1.1-r-1</t>
  </si>
  <si>
    <t>2.1.2-r-1</t>
  </si>
  <si>
    <t>2.1.3-r-1</t>
  </si>
  <si>
    <t>2.2.1-r-1</t>
  </si>
  <si>
    <t>2.2-ef-1</t>
  </si>
  <si>
    <t>3.1-ef-1</t>
  </si>
  <si>
    <t>3.1-ef-2</t>
  </si>
  <si>
    <t>3.1.1-r-1</t>
  </si>
  <si>
    <t>3.1.2-r-1</t>
  </si>
  <si>
    <t>3.2-ef-1</t>
  </si>
  <si>
    <t>3.2.1-r-1</t>
  </si>
  <si>
    <t>LLRI tyrimo duomenys iš: https://www.llri.lt/lietuvos-savivaldybiu-indeksas-2014 ir https://www.llri.lt/lietuvos-savivaldybiu-indeksas-2019. Nebeskaičiuojamas nuo 2019 m.</t>
  </si>
  <si>
    <t xml:space="preserve">Gamtinės dujos be Jurbarko miesto, 2016-aisiais į Tauragę atvestas 5,8 kilometro ilgio skirstomasis dujotiekis, 2018-2021 m. pradėtas dujotiekio skirstomojo tinklo įrengimas dalyje Tauragės miesto gyvenamųjų namų </t>
  </si>
  <si>
    <t>Įgyvendinant regiono plėtros planą investuojama į paviršinių nuotekų surinkimo tinklų plėtrą (4 gyvenvietės), geriamojo vandens gerinimo įrenginių statybą (12 gyvenviečių), geriamojo vandens gręžinių rekonstrukciją arba statybą (atnaujinti 4, įrengti 8 nauji).</t>
  </si>
  <si>
    <t>Įgyvendinant regiono plėtros planą įgyvendinta 17 projektų, kuriais investuota į sveikatos priežiūros įstaigų mieste ir kaime materialinės bazės gerinimą</t>
  </si>
  <si>
    <t>Regione vyktomas 1 verslo įmonės projektas, pripažintas regioninės svarbos projektu</t>
  </si>
  <si>
    <t>Įgyvendinant regiono plėtros planą investuota į turizmo trasų ženklinimą, rekonstruoti 3 kultūros paveldo objektai</t>
  </si>
  <si>
    <t>Aukštąjį išsilavinimą turinčių gyventojų dalis regione yra mažiausia Lietuvoje (17 proc.), šalies vidurkis - 27 proc.</t>
  </si>
  <si>
    <t>Visi projektai baigti įgyvendinti, rodiklio reikšmė nepasiekta dėl sumažėjusio gyventojų skaičiaus, prisirašiusio prie gydymo įstaigų</t>
  </si>
  <si>
    <t>1. Prioritetas: SUBALANSUOTAS, DARNIA PLĖTRA PAGRĮSTAS EKONOMINIS AUGIMAS.</t>
  </si>
  <si>
    <t>1.1. Tikslas: Mažinti išsivystymo skirtumus regiono viduje, skatinti ūkinės veiklos įvairovę mieste ir kaime, didinti ekonomikos augimą.</t>
  </si>
  <si>
    <t>1.1.1. Uždavinys: Vystyti tikslines teritorijas, padidinti ūkinės veiklos įvairovę, pagerinti sukurtų darbo vietų pasiekiamumą.</t>
  </si>
  <si>
    <t>.</t>
  </si>
  <si>
    <t>1.1.1.3. Priemonė: Pereinamojo laikotarpio tikslinių teritorijų vystymas. I</t>
  </si>
  <si>
    <t>1.1.1.3.2.  AB ,,Vilkyškių pieninė“ įmonių grupės pieno perdirbimo gamyklos statybos projektas</t>
  </si>
  <si>
    <t>AB "Vilkyškių pieninė"</t>
  </si>
  <si>
    <t>2019-06-16 pasirašyta valstybinės žemės nuomos sutartis, analizuojami gamyklos pajėgumų modeliai, planuojama technologinė įranga bei pardavimų rinkos plėtros galimybės</t>
  </si>
  <si>
    <t>Pieno perdirbimo gamyklos statyba. Tauragės regiono plėtros tarybos sprendime (aktuali redakcija 2020 m. gegužės 18 d. Nr. 51/9S-26) nustatyti kriterijai:  1.1.	Projekto investicijų vertė – 34,7 mln. Eur (be PVM) ;
1.2.	Projektą numatoma įgyvendinti Tauragės mieste, vienoje iš Lietuvos Respublikos partnerystės sutarties, patvirtintos 2014 m. birželio 20 d. Europos Komisijos sprendimu Nr. C(2014) 4234, 3.1.2 dalyje nurodytų integruotų teritorijų plėtros programų įgyvendinimo teritorijų;
1.3.	Įgyvendinus projektą bus sukurta ir ne trumpiau kaip 3 metus nuo projekto įgyvendinimo pabaigos išlaikyta ne mažiau kaip 50 darbo vietų, kuriose mokamas vidutinis mėnesinis bruto darbo užmokestis – didesnis negu Lietuvos statistikos departamento paskelbtas paskutinis Tauragės rajono savivaldybės vidutinis mėnesinis bruto darbo užmokestis;
1.4.	Per 3 metus nuo projekto įgyvendinimo pabaigos ne mažiau kaip 90 procentai sukuriamos produkcijos  bus eksportuojama</t>
  </si>
  <si>
    <t>Projekto įgyvendinimo laikotarpis neatitinka Tauragės regiono plėtros plano įgyvendinimo laikotarpio - tikėtina gamyklos projektavimo darbų pabaiga - 2023 m., tikėtinas gamyklos statybos ir įrangos sumontavimo laikotarpis - 2024–2026 m., todėl regiono plėtros plane nustatyti projekto vertinimo kriterijai, tikėtina, nebus pasiekti iki 2023 m., tačiau gali būti pasiekti iki 2026 m.</t>
  </si>
  <si>
    <t>TAURAGĖS REGIONO PLĖTROS PLANO ĮGYVENDINIMO ATASKAITA</t>
  </si>
  <si>
    <t>Išankstiniai duomenys 2021 metų (https://osp.stat.gov.lt/statistiniu-rodikliu-analize#/)</t>
  </si>
  <si>
    <t>2022 metų duomenys (https://osp.stat.gov.lt/statistiniu-rodikliu-analize?region=all#/). Šalies vidurkis - 9 proc., Tauragės regiono - 8,9 proc.</t>
  </si>
  <si>
    <r>
      <t xml:space="preserve">2023 m. vasario 28 d. Tauragės rajono savivaldybės administracija ratu Nr. 19-792 "Dėl regioninės svarbos projekto įgyvendinimo" Tauragės regiono plėtros tarybos kolegijai pateikė informaciją apie projekto įgyvendinimo eigą, kurie tik </t>
    </r>
    <r>
      <rPr>
        <b/>
        <sz val="10"/>
        <rFont val="Times New Roman"/>
        <family val="1"/>
        <charset val="186"/>
      </rPr>
      <t>iš dalies atitinka</t>
    </r>
    <r>
      <rPr>
        <sz val="10"/>
        <rFont val="Times New Roman"/>
        <family val="1"/>
        <charset val="186"/>
      </rPr>
      <t xml:space="preserve"> tarybos sprendime numatytus kriterijus: projekto vykdytojas planuoja keisti gamyklos paskirtį - vietoje sūrių gamyklos planuoja įrengti sviesto cechą, planuojama investicijų vertė mažėja nuo 40 mln Eur iki apie 25 mln. Eur; planuojama projekto įgyvendinimo trukmė - 3 metai, planuojamas sukurti darbo vietų skaičius - 50; planuojamas vidutinis darbuotojo darbo užmokestis - 1200–1500 Eur; planuojamas produkcijos eksportas - apie 150 mln. Eur per metus, tai yra 95 proc. visų pardavimų, </t>
    </r>
  </si>
  <si>
    <t>Tauragės regiono plėtros tarybos kolegija artimiausiame posėdyje svarstys, ar projektas gali būti laikomas atitinkančiu regioninės svarbos projektui keliamus reikalavimus</t>
  </si>
  <si>
    <t>Regioninės svarbos projekto siekiami rodikliai. Informacija apie regioninės svarbos projektus pateikta šios ataskaitos 3 lentelėje</t>
  </si>
  <si>
    <t>2021 m. duomenys - Darbo užmokestis, palyginti su šalies ūkio atitinkamos ekonominės veiklos vidurkiu (bruto mėnesinis) iš https://osp.stat.gov.lt/</t>
  </si>
  <si>
    <t>Vertinami 2014 ir 2021 m. duomenys oficialios statistikos portale.  2014 m. pabaigoje - 213 Eur, 2021 m. pabaigoje - 903 Eur. [4;+∞) labai gerai (https://osp.stat.gov.lt/)</t>
  </si>
  <si>
    <t>https://osp.stat.gov.lt/statistiniu-rodikliu-analize#/. Kelių eismo įvykiai, kuriuose nukentėjo žmonės 2014 m. - 85, 2022 m. - 63, sumažėjo 26 %</t>
  </si>
  <si>
    <t>2 projektai dar nebaigti įgyvendinti "Eismo saugumo priemonių diegimas Šilalės mieste ir rajono gyvenvietėse" ir "Eismo saugos priemonių diegimas Jurbarko miesto Lauko gatvėje"</t>
  </si>
  <si>
    <t>Projektas "Mažosios Lietuvos Jurbarko krašto kultūros centro aktualizavimas" nebaigtas įgyvendinti</t>
  </si>
  <si>
    <t>Rodiklis bus pasiektas baigus įgyvendinti projektą "Ikimokyklinio ir priešmokyklinio ugdymo patalpų įrengimas Eržvilko gimnazijoje"</t>
  </si>
  <si>
    <t>Dar nebaigti įgyvendinti 4 projektai pagal priemonę "Priemonių, gerinančių ambulatorinių sveikatos priežiūros paslaugų prieinamumą tuberkulioze sergantiems asmenims, įgyvendinimas"</t>
  </si>
  <si>
    <t>4 projektai pagal priemonę "Priemonių, gerinančių ambulatorinių sveikatos priežiūros paslaugų prieinamumą tuberkulioze sergantiems asmenims, įgyvendinimas" tęsiasi</t>
  </si>
  <si>
    <t>Projekto "Paslaugų teikimo ir asmenų aptarnavimo kokybės gerinimas Tauragės regiono savivaldybėse. I etapas" įgyvendinimas tęsiasi iki 2023 m. rugsėjo mėn.</t>
  </si>
  <si>
    <t>Rodiklio reikšmė bus pasiekta baigus įgyvendinti projektą "Paslaugų teikimo ir asmenų aptarnavimo kokybės gerinimas Tauragės regiono savivaldybėse. I etapas", kurio įgyvendinimas pratęstas skyrus papildomą finansavimą</t>
  </si>
  <si>
    <t>Įgyvendinant regiono plėtros planą pagerinta švietimo įstaigų, kurių pajėgumas 5479, infrastruktūra, sveikatos priežiūros įstaigų, teikiančių paslaugas 61899 gyventojų, infrastruktūra, 151 tikslinių grupių asmenys, gavę tiesioginės naudos iš investicijų į socialinių paslaugų infrastruktūrą, 226 asmenims tenkantys 94 socialiniai būstai (vidutinis būste gyvenančių asmenų skaičius 2018 m. - 2,4 (https://osp.stat.gov.lt))(viso 67 755 gyventojų). Gyventojų skaičius apskrityje 2023 m. pradžioje - 90 652</t>
  </si>
  <si>
    <t>2 projektai dar nebaigti įgyvendinti "Vandens tiekimo ir nuotekų tvarkymo infrastruktūros plėtra Jurbarko mieste" ir "Geriamojo vandens tiekimo ir nuotekų tvarkymo sistemų renovavimas ir plėtra Tauragės rajone (papildomi darbai)"</t>
  </si>
  <si>
    <t>Gyventojų skaičius Tauragės apskrityje 2023 m. pradžioje 90 652. Įgyvendinant 3.1.1.1. priemonės projektus vandentvarkos paslaugos pagerintos 16 310 gyventojui, t. y. 18 proc. regiono gyventojų</t>
  </si>
  <si>
    <t>Projekto "Paviršinių nuotekų sistemų tvarkymas Tauragės mieste" įgyvendinimas tęsiasi skyrus papildomą finansavimą</t>
  </si>
  <si>
    <t>Atliekų tvarkytojo Tauragės regione pateikti duomenys apie atliekų tvarkymą 2022 metais</t>
  </si>
  <si>
    <t>Projekto "Tauragės regiono atliekų tvarkymo infrastruktūros plėtra" įgyvendinimas tęsiasi 2023 metais</t>
  </si>
  <si>
    <t>Projekto "Tauragės regiono maisto/virtuvės, įskaitant ir žaliųjų, atliekų tvarkymo infrastruktūros plėtra" įgyvendinimas tęsiasi 2023 metais</t>
  </si>
  <si>
    <t>Projektas "Šilalės rajono savivaldybės teritorijos bendrojo plano  gamtinio karkaso sprendinių koregavimas  ir bešeimininkių apleistų pastatų likvidavimas  rajone" įgyvendinamas</t>
  </si>
  <si>
    <t>Projektų "Kraštovaizdžio formavimas Šilalės miesto Orvydų g. esančioje teritorijoje"  ir "Kraštovaizdžio formavimas Jurbarko rajone" įgyvendinimas nebaigtas</t>
  </si>
  <si>
    <t>Įgyvendinant regiono plėtros planą (toliau - RPP) 61,9 tūkst. regiono gyventojų suteikta galimybė naudotis pagerintos kokybės sveikatos priežiūros paslaugomis, 80 tuberkulioze serganęių pacientų  suteiktos socialinės paramos priemonės, modernizuotas 1 visuomenės sveikatos biuras, 9,6 tūkst.  asmenų dalyvavo informavimo, švietimo ir mokymo renginiuose bei sveikatos raštingumą didinančiose veiklose</t>
  </si>
  <si>
    <t>Veikiančių ūkio subjektų skaičius metų pradžioje: 2015 m. – 2 121, 2016 m. – 1 954, 2017 m. – 2 228, 2018 m. – 2 251, 2019 m. – 2 270, 2020 m. – 2 315, 2021 m. –  2 303, 2022 m. – 2 376, 2023 m. – 2563.  Po 2016 m. veikiančių ūkio subjektų skaičius pamažu, bet nuolatos augo (augimas 1-2 proc.). 2021 m. pradžioje stebimas mažėjimas, galimai dėl su COVID-19 virusu susijusios pandeminės situacijos, tačiau 2022 m. pradžioje - grįžo į 2020 m. lygį, o 2023 m. pradžioje padidėjo 8 proc.</t>
  </si>
  <si>
    <t>Regione lietuviškos kilmės prekių eksportas nuo 2014 m. (163,1 mln. Eur) išaugo 135 proc. (383,6 mln. Eur – 2022 m.)</t>
  </si>
  <si>
    <t xml:space="preserve">Įgyvendinant RPP atnaujintos 4 socialines paslaugas teikiančios įstaigos, 151 tikslinių grupių asmenų, gavo tiesioginės naudos iš investicijų į socialinių paslaugų infrastruktūrą, investicijas gavo įstaigos, kuriose yra 112  vietų socialinių paslaugų gavėjams </t>
  </si>
  <si>
    <t>Įgyvendinant RPP plėtojamas ir atnaujinamas vandens tiekimo ir nuotekų tvarkymo tinklas, atliekama vandens tiekimo ir nuotekų tvarkymo tinklų inventorizacija, gyventojų, aprūpintų aukštos kokybės vandentvarkos paslauga, aprėptis padidėjo 18 proc.</t>
  </si>
  <si>
    <t>Į sąvartyną pašalinamų komunalinių atliekų dalis bendroje atliekų apimtyje 2022 m. - 29 proc. vietoj buvusių 70 proc. 2014 m.</t>
  </si>
  <si>
    <t>Regiono plėtros plane suplanuoti 93 savivaldybių projektai, kurių 22 įgyvendinami, 71 sėkmingai baigti įgyvendinti</t>
  </si>
  <si>
    <t>Regione sutvarkyti, įrengti ir pritaikyti lankymui 3 kultūros paveldo objektai. Numatoma, kad remiamuose kultūros ir gamtos paveldo objektuose bei turistų traukos vietose apsilankymų skaičius per metus padidės 12 tūkst.</t>
  </si>
  <si>
    <t>Šiam veiksniui regiono plėtro plano įgyvendinimas įtakos neturėjo</t>
  </si>
  <si>
    <t xml:space="preserve">Regione siekiama naudoti daugiau saulės, vėjo, vandens ir net dumblo energijos. Įrengiamos saulės jėgainės ant viešųjų pastatų stogų, Tauragės r. sav.  įrengtas 50 proc. tenergijos taupantis gatvių apšvietimas. </t>
  </si>
  <si>
    <t>Veiksnys nepakito, apgyvendinimo ir maitinimo įstaigų skaičius mažiausias Lietuvoje.</t>
  </si>
  <si>
    <t>Nuolatinių gyventojų skaičius Tauragės apskrityje 2023 m. pradžioje: 90 652. Palyginti su 2014 m. (104 623), nuolatinių gyventojų sumažėjo 13 %</t>
  </si>
  <si>
    <t>Įgyvendinant regiono plėtros planą įsigyta 94 socialiniai būstai.</t>
  </si>
  <si>
    <t>Įgyvendinant regiono plėtros planą rekonstruoti/atnaujinti 4 kultūros ir laisvalaikio paskirties pastatai kaimuose.</t>
  </si>
  <si>
    <t>Įgyvendinant pilotinę plėtros strategiją Tauragė+ 4 regiono savivaldybėse planuojama investuoti per 19 mln. Eur.</t>
  </si>
  <si>
    <t>Veiksnio įtaka pasikeitė. Pasienis su Rusijos Federacija tapo grėsme ir silpnybe</t>
  </si>
  <si>
    <t>Įgyvendinant regiono plėtros planą investuojama į savivaldybių teikiamų paslaugų kokybės gerinimą, darbuotojų kvalifikacijos kėlimą. Parengti 93 projektai, kurių 71 baigti sėkmingai įgyvendinti</t>
  </si>
  <si>
    <t>2021 m. pradžioje įsteigta Tauragės regiono plėtros taryba, planuojanti ir koordinuojanti nacionalinės regioninės politikos įgyvendinimą Tauragės regione. Parengtas ir patvirtintas 2022–2030 metų Tauragės regiono plėtros planas, tačiau trūksta nacionalinio lygmens sprendimų, suteikiančių regionams daugiau savarankiškumo</t>
  </si>
  <si>
    <t>Veiksnio įtaka pasikeitė, verslas patiria nuostolius dėl Rusijos karo Ukrainoje</t>
  </si>
  <si>
    <t>Neto migracija nuo 2014 m. pirmą kartą tapo teigiama 2022 m. +592.</t>
  </si>
  <si>
    <t>Regiono plėtros plane suplanuoti 93 savivaldybių projektai, kurių bendrafinasavimui reikalingi 16,7 mln. Eur iš savivaldybių biudžetų</t>
  </si>
  <si>
    <t>Veikiančių įmonių skaičius regione didėja nežymiai: (metų pradžioje) 2017 m. - 1 750, 2018 m. - 1 792, 2019 m. 1 805, 2020 m. - 1 830, 2021 m. - 1 815, 2022 m. – 1 895,  2023 m. pradžioje - 2 027; nedarbo lygis regione nuo 2015 m. mažėjo, tačiau 2019 m. grįžo į 2015 m. lygį 9,4 proc., 2020 m. - dar labiau padidiėjo (11,9 proc. (tikėtina, dėl COVID 19 sukeltos nepaprastosios padėties ir karantino)), 2021 m. - 9,6 proc., 2022 m. - 5,7 proc. pirmą kartą per laikotarpį yra mažesnis už šalies vidurkį</t>
  </si>
  <si>
    <t>Demografinės senatvės koeficientas (pagyvenusių (65 metų ir vyresnio amžiaus) žmonių skaičius, tenkantis šimtui vaikų iki 15 metų amžiaus) regione kasmet didėja (nuo 130 asm. (2014 m.)  iki  156 asm. (2022 m.)</t>
  </si>
  <si>
    <t>Įgyvendinant Kaimo plėtros programos projektus, rekonstruota arba naujai nutiesta  4,98 km gatvių miestuose bei 5,5 km gatvių kaimuose.</t>
  </si>
  <si>
    <t>Užimtumo tarnybos duomenimis 2022 metais įsidarbino 71,13 proc. iš nukreiptų mokytis  suaugusiųjų</t>
  </si>
  <si>
    <t>Nedarbo lygis regione 2022 m. pirmą kartą nuo 2014 m. yra mažesnis už šalies vidurkį (5,7 proc. regione, 5,9 proc. - šalies vidurkis)</t>
  </si>
  <si>
    <t>2021 m. 9,2 proc. namų ūkių pagrindines pajamos buvo socialinės išmokos, kas sudarė 1,8 proc. daugiau už Lietuvos vidurkį</t>
  </si>
  <si>
    <t>Smulkių ir vidutinių įmonių skaičius regione nežymiai kasmet didėja, 2014 m. veikė 1478, 2023 m. pradžioje - 2023</t>
  </si>
  <si>
    <t>Tauragės regione 2021 m. 32 proc. namų ūkių pagrindinės pajamos yra senatvės socialinės išmokos ir 5,5 proc. viršija Lietuvos vidurkį, net 28,6 proc. asmenų gyvena skurdo rizikoje (Lietuvos vidurkis 24,5 proc.)</t>
  </si>
  <si>
    <t xml:space="preserve">Nuo 2015 m. Tauragės regione buvo fiksuojamas bene mažiausias šalyje užregistruotų nusikaltimų, baudžiamųjų nusižengimų skaičius, tenkantis 100 tūkst. gyventojų, tačiau 2022 metais rodiklis yra 1286 ir yra tik trečias mažiausias šalyje </t>
  </si>
  <si>
    <t>Visi projektai baigti įgyvendinti, 1 projektas nefinansuotas</t>
  </si>
  <si>
    <t>Tikslinti rodiklio siekitiną reikšmę plano dalyje "Strategija" (techninė klaida)</t>
  </si>
  <si>
    <t>Visi projektai baigti įgyvendinti, 1 projektas nefinansuotas, sumažėjęs gyventojų skaičius</t>
  </si>
  <si>
    <t>(3; 4)</t>
  </si>
  <si>
    <t>(11; 15)</t>
  </si>
  <si>
    <t>(37; 46)</t>
  </si>
  <si>
    <t>Regione materialinių investicijų vertė 1 gyventojui išaugo 61 proc. nuo 2014 metų (942 Eur/gyv. - 2014 m. 1522 Eur/gyv. - 2021 m.), tačiau išlieka viena mažiausių Lietuvoje, tiesioginės užsienio investicijos 1 gyventojui - mažiausios Lietuvoje ir 10 kartų mažesnės už Lietuvos vidurkį</t>
  </si>
  <si>
    <t>Per metus įregistruotas mažų ir vidutinių įmonių skaičius 2022 m. išlieka mažiausias Lietuvoje - 147. Socialinės pašalpos gavėjų  skaičius, tenkantis tūkstančiui gyventojų 2021 m. visose regiono savivaldybėse viršija šalies vidurkį</t>
  </si>
  <si>
    <t>2021 m. Oficialios statistikos duomenys Turistų skaičius apgyvendinimo įstaigose 2014 m. - 10 734, 2021 m. 11 276. Padidėjimas 5 proc. Turistų skaičius nuo 2014 m. nuolat didėjo, 2020 metais buvo padidėjęs 17 proc. lyginant su 2014 m., tačiau 2021-2022 m. pasaulinė pandemijos situacija ir visuotiniai karantinai labai sumažino turistų skaičių</t>
  </si>
  <si>
    <t>PATVIRTINTA</t>
  </si>
  <si>
    <t>Tauragės regiono plėtros tarybos</t>
  </si>
  <si>
    <t>2023 m. kovo 24 d. sprendimu Nr. TS-4</t>
  </si>
  <si>
    <r>
      <rPr>
        <b/>
        <sz val="10"/>
        <rFont val="Times New Roman"/>
        <family val="1"/>
        <charset val="186"/>
      </rPr>
      <t xml:space="preserve">Veiksnys pakito. </t>
    </r>
    <r>
      <rPr>
        <sz val="10"/>
        <rFont val="Times New Roman"/>
        <family val="1"/>
        <charset val="186"/>
      </rPr>
      <t>Pasienio regionas – ribojasi su Kaliningrado sritimi (Rusijos Federacija). Tauragės, Jurbarko rajonų ir Pagėgių savivaldybės priskiriamos pasienio zonai. Todėl regionas turi savo specifiką, nuolat jaučia sienos funkcionavimo, jos režimo pokyčių bei tarpvalstybinių srautų įtaką. 2022 metais, Rusijai pradėjus karo veiksmus Ukrainoje, veiksnys tapo silpnybe ir grėsme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</si>
</sst>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1"/>
      <color theme="1"/>
      <name val="Calibri"/>
      <family val="2"/>
      <charset val="186"/>
      <scheme val="minor"/>
    </font>
    <font>
      <sz val="12"/>
      <name val="Times New Roman"/>
      <family val="1"/>
      <charset val="186"/>
    </font>
    <font>
      <b/>
      <sz val="12"/>
      <name val="Times New Roman"/>
      <family val="1"/>
      <charset val="186"/>
    </font>
    <font>
      <sz val="10"/>
      <name val="Times New Roman"/>
      <family val="1"/>
      <charset val="186"/>
    </font>
    <font>
      <sz val="11"/>
      <name val="Times New Roman"/>
      <family val="1"/>
      <charset val="186"/>
    </font>
    <font>
      <sz val="11"/>
      <name val="Calibri"/>
      <family val="2"/>
      <charset val="186"/>
    </font>
    <font>
      <sz val="10"/>
      <name val="Calibri"/>
      <family val="2"/>
      <charset val="186"/>
    </font>
    <font>
      <b/>
      <sz val="9"/>
      <name val="Times New Roman"/>
      <family val="1"/>
      <charset val="186"/>
    </font>
    <font>
      <sz val="10"/>
      <name val="Arial"/>
      <family val="2"/>
      <charset val="186"/>
    </font>
    <font>
      <b/>
      <sz val="10"/>
      <name val="Times New Roman"/>
      <family val="1"/>
      <charset val="186"/>
    </font>
    <font>
      <sz val="9"/>
      <name val="Times New Roman"/>
      <family val="1"/>
      <charset val="186"/>
    </font>
    <font>
      <vertAlign val="superscript"/>
      <sz val="10"/>
      <name val="Times New Roman"/>
      <family val="1"/>
      <charset val="186"/>
    </font>
    <font>
      <sz val="9"/>
      <name val="Calibri"/>
      <family val="2"/>
      <charset val="186"/>
    </font>
    <font>
      <sz val="11"/>
      <name val="Calibri"/>
      <family val="2"/>
      <charset val="186"/>
      <scheme val="minor"/>
    </font>
    <font>
      <sz val="9"/>
      <name val="Calibri"/>
      <family val="2"/>
      <charset val="186"/>
      <scheme val="minor"/>
    </font>
    <font>
      <b/>
      <sz val="9"/>
      <name val="Times New Roman"/>
      <family val="1"/>
    </font>
    <font>
      <sz val="9"/>
      <name val="Times New Roman"/>
      <family val="1"/>
    </font>
    <font>
      <sz val="11"/>
      <name val="Times New Roman"/>
      <family val="1"/>
    </font>
    <font>
      <sz val="11"/>
      <color theme="1"/>
      <name val="Calibri"/>
      <family val="2"/>
      <charset val="186"/>
      <scheme val="minor"/>
    </font>
    <font>
      <sz val="10"/>
      <name val="Calibri"/>
      <family val="2"/>
      <charset val="186"/>
      <scheme val="minor"/>
    </font>
    <font>
      <sz val="9"/>
      <color rgb="FFFF0000"/>
      <name val="Times New Roman"/>
      <family val="1"/>
      <charset val="186"/>
    </font>
    <font>
      <sz val="10"/>
      <color rgb="FFFF0000"/>
      <name val="Times New Roman"/>
      <family val="1"/>
      <charset val="186"/>
    </font>
    <font>
      <sz val="12"/>
      <color rgb="FFFF0000"/>
      <name val="Times New Roman"/>
      <family val="1"/>
      <charset val="186"/>
    </font>
    <font>
      <sz val="11"/>
      <color rgb="FF000000"/>
      <name val="Calibri"/>
      <family val="2"/>
      <scheme val="minor"/>
    </font>
    <font>
      <sz val="11"/>
      <color theme="1"/>
      <name val="Calibri"/>
      <family val="2"/>
      <scheme val="minor"/>
    </font>
    <font>
      <sz val="9"/>
      <color theme="1"/>
      <name val="Times New Roman"/>
      <family val="1"/>
      <charset val="186"/>
    </font>
  </fonts>
  <fills count="7">
    <fill>
      <patternFill patternType="none"/>
    </fill>
    <fill>
      <patternFill patternType="gray125"/>
    </fill>
    <fill>
      <patternFill patternType="solid">
        <fgColor rgb="FFD9D9D9"/>
        <bgColor rgb="FF000000"/>
      </patternFill>
    </fill>
    <fill>
      <patternFill patternType="solid">
        <fgColor rgb="FFFFFFFF"/>
        <bgColor rgb="FF000000"/>
      </patternFill>
    </fill>
    <fill>
      <patternFill patternType="solid">
        <fgColor theme="0" tint="-0.14999847407452621"/>
        <bgColor indexed="64"/>
      </patternFill>
    </fill>
    <fill>
      <patternFill patternType="solid">
        <fgColor theme="0"/>
        <bgColor rgb="FF000000"/>
      </patternFill>
    </fill>
    <fill>
      <patternFill patternType="solid">
        <fgColor theme="0" tint="-0.14999847407452621"/>
        <bgColor rgb="FF000000"/>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s>
  <cellStyleXfs count="5">
    <xf numFmtId="0" fontId="0" fillId="0" borderId="0"/>
    <xf numFmtId="0" fontId="8" fillId="0" borderId="0"/>
    <xf numFmtId="9" fontId="18" fillId="0" borderId="0" applyFont="0" applyFill="0" applyBorder="0" applyAlignment="0" applyProtection="0"/>
    <xf numFmtId="0" fontId="23" fillId="0" borderId="0"/>
    <xf numFmtId="0" fontId="24" fillId="0" borderId="0"/>
  </cellStyleXfs>
  <cellXfs count="128">
    <xf numFmtId="0" fontId="0" fillId="0" borderId="0" xfId="0"/>
    <xf numFmtId="0" fontId="13" fillId="0" borderId="0" xfId="0" applyFont="1"/>
    <xf numFmtId="0" fontId="2" fillId="0" borderId="0" xfId="0" applyFont="1"/>
    <xf numFmtId="0" fontId="13" fillId="0" borderId="0" xfId="0" applyFont="1" applyAlignment="1">
      <alignment vertical="top"/>
    </xf>
    <xf numFmtId="0" fontId="3" fillId="0" borderId="1" xfId="0" applyFont="1" applyBorder="1" applyAlignment="1">
      <alignment vertical="top"/>
    </xf>
    <xf numFmtId="0" fontId="3" fillId="0" borderId="2" xfId="0" applyFont="1" applyBorder="1" applyAlignment="1">
      <alignment vertical="top"/>
    </xf>
    <xf numFmtId="0" fontId="3" fillId="0" borderId="3" xfId="0" applyFont="1" applyBorder="1" applyAlignment="1">
      <alignment horizontal="justify" vertical="top" wrapText="1"/>
    </xf>
    <xf numFmtId="0" fontId="3" fillId="0" borderId="5" xfId="0" applyFont="1" applyBorder="1" applyAlignment="1">
      <alignment vertical="top"/>
    </xf>
    <xf numFmtId="0" fontId="3" fillId="0" borderId="6" xfId="0" applyFont="1" applyBorder="1" applyAlignment="1">
      <alignment horizontal="justify" vertical="center" wrapText="1"/>
    </xf>
    <xf numFmtId="0" fontId="3" fillId="0" borderId="3" xfId="0" applyFont="1" applyBorder="1" applyAlignment="1">
      <alignment horizontal="justify" vertical="center" wrapText="1"/>
    </xf>
    <xf numFmtId="0" fontId="3" fillId="0" borderId="7" xfId="0" applyFont="1" applyBorder="1" applyAlignment="1">
      <alignment vertical="top"/>
    </xf>
    <xf numFmtId="0" fontId="3" fillId="0" borderId="8" xfId="0" applyFont="1" applyBorder="1" applyAlignment="1">
      <alignment horizontal="justify" vertical="center" wrapText="1"/>
    </xf>
    <xf numFmtId="0" fontId="4" fillId="0" borderId="0" xfId="0" applyFont="1"/>
    <xf numFmtId="0" fontId="5" fillId="0" borderId="0" xfId="0" applyFont="1"/>
    <xf numFmtId="0" fontId="3" fillId="0" borderId="0" xfId="0" applyFont="1" applyAlignment="1">
      <alignment horizontal="center" vertical="center"/>
    </xf>
    <xf numFmtId="0" fontId="1" fillId="0" borderId="0" xfId="0" applyFont="1" applyAlignment="1">
      <alignment vertical="center"/>
    </xf>
    <xf numFmtId="0" fontId="2" fillId="0" borderId="0" xfId="0" applyFont="1" applyAlignment="1">
      <alignment vertical="center"/>
    </xf>
    <xf numFmtId="0" fontId="6" fillId="0" borderId="0" xfId="0" applyFont="1" applyAlignment="1">
      <alignment horizontal="center" vertical="center"/>
    </xf>
    <xf numFmtId="0" fontId="7" fillId="0" borderId="1" xfId="0" applyFont="1" applyBorder="1" applyAlignment="1">
      <alignment vertical="center" wrapText="1"/>
    </xf>
    <xf numFmtId="0" fontId="10" fillId="2" borderId="1" xfId="0" applyFont="1" applyFill="1" applyBorder="1" applyAlignment="1">
      <alignment vertical="center" wrapText="1"/>
    </xf>
    <xf numFmtId="2" fontId="3" fillId="2" borderId="1" xfId="0" applyNumberFormat="1" applyFont="1" applyFill="1" applyBorder="1" applyAlignment="1">
      <alignment horizontal="center" vertical="center" wrapText="1"/>
    </xf>
    <xf numFmtId="0" fontId="10" fillId="3" borderId="1" xfId="0" applyFont="1" applyFill="1" applyBorder="1" applyAlignment="1">
      <alignment vertical="center" wrapText="1"/>
    </xf>
    <xf numFmtId="0" fontId="7" fillId="2" borderId="1" xfId="0" applyFont="1" applyFill="1" applyBorder="1" applyAlignment="1">
      <alignment vertical="center" wrapText="1"/>
    </xf>
    <xf numFmtId="0" fontId="3" fillId="0" borderId="1" xfId="0" applyFont="1" applyBorder="1" applyAlignment="1">
      <alignment horizontal="left" vertical="center" wrapText="1"/>
    </xf>
    <xf numFmtId="2" fontId="10" fillId="0" borderId="1" xfId="0" applyNumberFormat="1" applyFont="1" applyBorder="1" applyAlignment="1">
      <alignment horizontal="center" vertical="center" wrapText="1"/>
    </xf>
    <xf numFmtId="0" fontId="3" fillId="0" borderId="1" xfId="0" applyFont="1" applyBorder="1" applyAlignment="1">
      <alignment horizontal="justify" vertical="center" wrapText="1"/>
    </xf>
    <xf numFmtId="0" fontId="10" fillId="0" borderId="1" xfId="0" applyFont="1" applyBorder="1" applyAlignment="1">
      <alignment vertical="center" wrapText="1"/>
    </xf>
    <xf numFmtId="0" fontId="3" fillId="0" borderId="1" xfId="0" applyFont="1" applyBorder="1" applyAlignment="1">
      <alignment horizontal="left" vertical="center" wrapText="1" shrinkToFit="1"/>
    </xf>
    <xf numFmtId="0" fontId="3" fillId="0" borderId="1" xfId="0" applyFont="1" applyBorder="1" applyAlignment="1">
      <alignment vertical="top" wrapText="1"/>
    </xf>
    <xf numFmtId="0" fontId="3" fillId="0" borderId="1" xfId="0" applyFont="1" applyBorder="1" applyAlignment="1">
      <alignment vertical="center" wrapText="1"/>
    </xf>
    <xf numFmtId="0" fontId="9" fillId="0" borderId="9" xfId="0" applyFont="1" applyBorder="1" applyAlignment="1">
      <alignment vertical="center" wrapText="1"/>
    </xf>
    <xf numFmtId="0" fontId="3" fillId="3" borderId="1" xfId="0" applyFont="1" applyFill="1" applyBorder="1" applyAlignment="1">
      <alignment horizontal="left" vertical="center"/>
    </xf>
    <xf numFmtId="0" fontId="3" fillId="3" borderId="1" xfId="0" applyFont="1" applyFill="1" applyBorder="1" applyAlignment="1">
      <alignment horizontal="left" vertical="center" wrapText="1"/>
    </xf>
    <xf numFmtId="0" fontId="7" fillId="0" borderId="1" xfId="0" applyFont="1" applyBorder="1" applyAlignment="1">
      <alignment horizontal="left" vertical="center" wrapText="1"/>
    </xf>
    <xf numFmtId="2" fontId="3" fillId="3" borderId="1" xfId="0" applyNumberFormat="1" applyFont="1" applyFill="1" applyBorder="1" applyAlignment="1">
      <alignment horizontal="center" vertical="center" wrapText="1"/>
    </xf>
    <xf numFmtId="0" fontId="10" fillId="2" borderId="1" xfId="0" applyFont="1" applyFill="1" applyBorder="1" applyAlignment="1">
      <alignment horizontal="left" vertical="center" wrapText="1"/>
    </xf>
    <xf numFmtId="0" fontId="12" fillId="0" borderId="0" xfId="0" applyFont="1"/>
    <xf numFmtId="0" fontId="7" fillId="0" borderId="4" xfId="0" applyFont="1" applyBorder="1" applyAlignment="1">
      <alignment horizontal="center" vertical="center" wrapText="1"/>
    </xf>
    <xf numFmtId="4" fontId="10" fillId="0" borderId="1" xfId="0" applyNumberFormat="1" applyFont="1" applyBorder="1" applyAlignment="1">
      <alignment vertical="center" wrapText="1"/>
    </xf>
    <xf numFmtId="0" fontId="7" fillId="4" borderId="1" xfId="0" applyFont="1" applyFill="1" applyBorder="1" applyAlignment="1">
      <alignment vertical="center" wrapText="1"/>
    </xf>
    <xf numFmtId="4" fontId="10" fillId="0" borderId="1" xfId="0" applyNumberFormat="1" applyFont="1" applyBorder="1" applyAlignment="1">
      <alignment vertical="top" wrapText="1"/>
    </xf>
    <xf numFmtId="0" fontId="5" fillId="0" borderId="0" xfId="0" applyFont="1" applyAlignment="1">
      <alignment vertical="center"/>
    </xf>
    <xf numFmtId="0" fontId="14" fillId="0" borderId="0" xfId="0" applyFont="1"/>
    <xf numFmtId="0" fontId="9" fillId="0" borderId="1" xfId="0" applyFont="1" applyBorder="1" applyAlignment="1">
      <alignment horizontal="center" vertical="center" wrapText="1"/>
    </xf>
    <xf numFmtId="0" fontId="16" fillId="0" borderId="1" xfId="0" applyFont="1" applyBorder="1" applyAlignment="1">
      <alignment horizontal="center" vertical="center" wrapText="1"/>
    </xf>
    <xf numFmtId="0" fontId="2" fillId="4" borderId="1" xfId="0" applyFont="1" applyFill="1" applyBorder="1" applyAlignment="1">
      <alignment vertical="top" wrapText="1"/>
    </xf>
    <xf numFmtId="0" fontId="3" fillId="0" borderId="4" xfId="0" applyFont="1" applyBorder="1" applyAlignment="1">
      <alignment vertical="top" wrapText="1"/>
    </xf>
    <xf numFmtId="0" fontId="13" fillId="0" borderId="0" xfId="0" applyFont="1" applyAlignment="1">
      <alignment wrapText="1"/>
    </xf>
    <xf numFmtId="0" fontId="3" fillId="0" borderId="3" xfId="0" applyFont="1" applyBorder="1" applyAlignment="1">
      <alignment vertical="top" wrapText="1"/>
    </xf>
    <xf numFmtId="0" fontId="3" fillId="0" borderId="3" xfId="0" applyFont="1" applyBorder="1" applyAlignment="1">
      <alignment vertical="top"/>
    </xf>
    <xf numFmtId="9" fontId="13" fillId="0" borderId="0" xfId="2" applyFont="1"/>
    <xf numFmtId="0" fontId="13" fillId="0" borderId="0" xfId="2" applyNumberFormat="1" applyFont="1"/>
    <xf numFmtId="0" fontId="2" fillId="4" borderId="13" xfId="0" applyFont="1" applyFill="1" applyBorder="1" applyAlignment="1">
      <alignment vertical="top" wrapText="1"/>
    </xf>
    <xf numFmtId="0" fontId="3" fillId="0" borderId="13" xfId="0" applyFont="1" applyBorder="1" applyAlignment="1">
      <alignment vertical="top" wrapText="1"/>
    </xf>
    <xf numFmtId="4" fontId="13" fillId="0" borderId="0" xfId="0" applyNumberFormat="1" applyFont="1"/>
    <xf numFmtId="0" fontId="7" fillId="0" borderId="1" xfId="0" applyFont="1" applyBorder="1" applyAlignment="1">
      <alignment horizontal="center" vertical="center" wrapText="1"/>
    </xf>
    <xf numFmtId="0" fontId="19" fillId="0" borderId="0" xfId="0" applyFont="1" applyAlignment="1">
      <alignment horizontal="left"/>
    </xf>
    <xf numFmtId="0" fontId="13" fillId="0" borderId="0" xfId="0" applyFont="1" applyAlignment="1">
      <alignment horizontal="left"/>
    </xf>
    <xf numFmtId="0" fontId="1" fillId="0" borderId="0" xfId="0" applyFont="1" applyAlignment="1">
      <alignment horizontal="left" vertical="top" indent="15"/>
    </xf>
    <xf numFmtId="0" fontId="1" fillId="0" borderId="0" xfId="0" applyFont="1" applyAlignment="1">
      <alignment horizontal="left" indent="15"/>
    </xf>
    <xf numFmtId="0" fontId="20" fillId="2" borderId="1" xfId="0" applyFont="1" applyFill="1" applyBorder="1" applyAlignment="1">
      <alignment vertical="center" wrapText="1"/>
    </xf>
    <xf numFmtId="0" fontId="20" fillId="3" borderId="1" xfId="0" applyFont="1" applyFill="1" applyBorder="1" applyAlignment="1">
      <alignment vertical="center" wrapText="1"/>
    </xf>
    <xf numFmtId="2" fontId="20" fillId="2" borderId="1" xfId="0" applyNumberFormat="1" applyFont="1" applyFill="1" applyBorder="1" applyAlignment="1">
      <alignment horizontal="center" vertical="center" wrapText="1"/>
    </xf>
    <xf numFmtId="2" fontId="21" fillId="2" borderId="1" xfId="0" applyNumberFormat="1" applyFont="1" applyFill="1" applyBorder="1" applyAlignment="1">
      <alignment horizontal="center" vertical="center" wrapText="1"/>
    </xf>
    <xf numFmtId="0" fontId="22" fillId="2" borderId="1" xfId="0" applyFont="1" applyFill="1" applyBorder="1" applyAlignment="1">
      <alignment vertical="top" wrapText="1"/>
    </xf>
    <xf numFmtId="0" fontId="20" fillId="3" borderId="1" xfId="0" applyFont="1" applyFill="1" applyBorder="1" applyAlignment="1">
      <alignment vertical="top" wrapText="1"/>
    </xf>
    <xf numFmtId="4" fontId="22" fillId="2" borderId="1" xfId="0" applyNumberFormat="1" applyFont="1" applyFill="1" applyBorder="1" applyAlignment="1">
      <alignment vertical="top" wrapText="1"/>
    </xf>
    <xf numFmtId="4" fontId="21" fillId="2" borderId="1" xfId="0" applyNumberFormat="1" applyFont="1" applyFill="1" applyBorder="1" applyAlignment="1">
      <alignment horizontal="center" vertical="center" wrapText="1"/>
    </xf>
    <xf numFmtId="2" fontId="21" fillId="6" borderId="1" xfId="0" applyNumberFormat="1" applyFont="1" applyFill="1" applyBorder="1" applyAlignment="1">
      <alignment horizontal="center" vertical="center" wrapText="1"/>
    </xf>
    <xf numFmtId="4" fontId="20" fillId="4" borderId="1" xfId="0" applyNumberFormat="1" applyFont="1" applyFill="1" applyBorder="1" applyAlignment="1">
      <alignment vertical="center" wrapText="1"/>
    </xf>
    <xf numFmtId="0" fontId="20" fillId="4" borderId="1" xfId="0" applyFont="1" applyFill="1" applyBorder="1" applyAlignment="1">
      <alignment vertical="center" wrapText="1"/>
    </xf>
    <xf numFmtId="2" fontId="20" fillId="2" borderId="1" xfId="0" applyNumberFormat="1" applyFont="1" applyFill="1" applyBorder="1" applyAlignment="1">
      <alignment vertical="center" wrapText="1"/>
    </xf>
    <xf numFmtId="0" fontId="20" fillId="5" borderId="1" xfId="0" applyFont="1" applyFill="1" applyBorder="1" applyAlignment="1">
      <alignment vertical="center" wrapText="1"/>
    </xf>
    <xf numFmtId="4" fontId="20" fillId="2" borderId="1" xfId="0" applyNumberFormat="1" applyFont="1" applyFill="1" applyBorder="1" applyAlignment="1">
      <alignment vertical="center" wrapText="1"/>
    </xf>
    <xf numFmtId="2" fontId="3" fillId="0" borderId="1" xfId="0" applyNumberFormat="1" applyFont="1" applyBorder="1" applyAlignment="1">
      <alignment horizontal="center" vertical="center" wrapText="1"/>
    </xf>
    <xf numFmtId="4" fontId="3" fillId="0" borderId="1" xfId="0" applyNumberFormat="1" applyFont="1" applyBorder="1" applyAlignment="1">
      <alignment horizontal="center" vertical="center" wrapText="1"/>
    </xf>
    <xf numFmtId="0" fontId="3" fillId="0" borderId="4" xfId="0" applyFont="1" applyBorder="1" applyAlignment="1">
      <alignment horizontal="left" vertical="top" wrapText="1"/>
    </xf>
    <xf numFmtId="4" fontId="10" fillId="0" borderId="1" xfId="0" applyNumberFormat="1" applyFont="1" applyBorder="1" applyAlignment="1">
      <alignment horizontal="right" vertical="top"/>
    </xf>
    <xf numFmtId="4" fontId="10" fillId="0" borderId="1" xfId="0" applyNumberFormat="1" applyFont="1" applyBorder="1" applyAlignment="1">
      <alignment horizontal="right" vertical="top" wrapText="1"/>
    </xf>
    <xf numFmtId="4" fontId="20" fillId="0" borderId="1" xfId="0" applyNumberFormat="1" applyFont="1" applyBorder="1" applyAlignment="1">
      <alignment horizontal="right" vertical="top" wrapText="1"/>
    </xf>
    <xf numFmtId="4" fontId="20" fillId="0" borderId="1" xfId="0" applyNumberFormat="1" applyFont="1" applyBorder="1" applyAlignment="1">
      <alignment vertical="top" wrapText="1"/>
    </xf>
    <xf numFmtId="0" fontId="3" fillId="0" borderId="14" xfId="0" applyFont="1" applyBorder="1" applyAlignment="1">
      <alignment horizontal="left" vertical="top" wrapText="1"/>
    </xf>
    <xf numFmtId="0" fontId="10" fillId="0" borderId="1" xfId="0" applyFont="1" applyBorder="1" applyAlignment="1">
      <alignment wrapText="1"/>
    </xf>
    <xf numFmtId="0" fontId="25" fillId="0" borderId="1" xfId="0" applyFont="1" applyBorder="1" applyAlignment="1">
      <alignment wrapText="1"/>
    </xf>
    <xf numFmtId="0" fontId="10" fillId="3" borderId="1" xfId="0" applyFont="1" applyFill="1" applyBorder="1" applyAlignment="1">
      <alignment vertical="top" wrapText="1"/>
    </xf>
    <xf numFmtId="0" fontId="3" fillId="0" borderId="4" xfId="0" applyFont="1" applyBorder="1" applyAlignment="1">
      <alignment vertical="top"/>
    </xf>
    <xf numFmtId="0" fontId="3" fillId="0" borderId="1" xfId="0" applyFont="1" applyBorder="1" applyAlignment="1">
      <alignment horizontal="left" vertical="top"/>
    </xf>
    <xf numFmtId="0" fontId="3" fillId="0" borderId="9" xfId="0" applyFont="1" applyBorder="1" applyAlignment="1">
      <alignment horizontal="left"/>
    </xf>
    <xf numFmtId="0" fontId="3" fillId="0" borderId="10" xfId="0" applyFont="1" applyBorder="1" applyAlignment="1">
      <alignment horizontal="left"/>
    </xf>
    <xf numFmtId="0" fontId="3" fillId="0" borderId="11" xfId="0" applyFont="1" applyBorder="1" applyAlignment="1">
      <alignment horizontal="left"/>
    </xf>
    <xf numFmtId="0" fontId="3" fillId="0" borderId="5" xfId="0" applyFont="1" applyBorder="1" applyAlignment="1">
      <alignment horizontal="left"/>
    </xf>
    <xf numFmtId="0" fontId="3" fillId="0" borderId="12" xfId="0" applyFont="1" applyBorder="1" applyAlignment="1">
      <alignment horizontal="left"/>
    </xf>
    <xf numFmtId="0" fontId="3" fillId="0" borderId="12" xfId="0" applyFont="1" applyBorder="1" applyAlignment="1">
      <alignment wrapText="1"/>
    </xf>
    <xf numFmtId="0" fontId="7" fillId="0" borderId="1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14" xfId="0" applyFont="1" applyBorder="1" applyAlignment="1">
      <alignment horizontal="center" vertical="center" wrapText="1"/>
    </xf>
    <xf numFmtId="0" fontId="7" fillId="0" borderId="4" xfId="0" applyFont="1" applyBorder="1" applyAlignment="1">
      <alignment horizontal="center" vertical="center" wrapText="1"/>
    </xf>
    <xf numFmtId="0" fontId="7" fillId="0" borderId="14" xfId="0" applyFont="1" applyBorder="1" applyAlignment="1">
      <alignment horizontal="center" vertical="center" wrapText="1"/>
    </xf>
    <xf numFmtId="0" fontId="7" fillId="0" borderId="1" xfId="0" applyFont="1" applyBorder="1" applyAlignment="1">
      <alignment horizontal="center" vertical="center" wrapText="1"/>
    </xf>
    <xf numFmtId="0" fontId="5" fillId="0" borderId="1" xfId="0" applyFont="1" applyBorder="1" applyAlignment="1">
      <alignment horizontal="center" vertical="center" wrapText="1"/>
    </xf>
    <xf numFmtId="0" fontId="7" fillId="0" borderId="9" xfId="1" applyFont="1" applyBorder="1" applyAlignment="1">
      <alignment horizontal="center" vertical="center" wrapText="1"/>
    </xf>
    <xf numFmtId="0" fontId="5" fillId="0" borderId="10" xfId="0" applyFont="1" applyBorder="1" applyAlignment="1">
      <alignment horizontal="center" vertical="center" wrapText="1"/>
    </xf>
    <xf numFmtId="0" fontId="9" fillId="0" borderId="4" xfId="0" applyFont="1" applyBorder="1" applyAlignment="1">
      <alignment horizontal="center" vertical="center" wrapText="1"/>
    </xf>
    <xf numFmtId="0" fontId="6" fillId="0" borderId="14" xfId="0" applyFont="1" applyBorder="1" applyAlignment="1">
      <alignment horizontal="center" vertical="center" wrapText="1"/>
    </xf>
    <xf numFmtId="0" fontId="7" fillId="0" borderId="1" xfId="1" applyFont="1" applyBorder="1" applyAlignment="1">
      <alignment horizontal="center" vertical="center" wrapText="1"/>
    </xf>
    <xf numFmtId="0" fontId="7" fillId="0" borderId="13" xfId="1" applyFont="1" applyBorder="1" applyAlignment="1">
      <alignment horizontal="center"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12" fillId="0" borderId="1" xfId="0" applyFont="1" applyBorder="1" applyAlignment="1">
      <alignment horizontal="center" vertical="center" wrapText="1"/>
    </xf>
    <xf numFmtId="0" fontId="3" fillId="0" borderId="13" xfId="0" applyFont="1" applyBorder="1" applyAlignment="1">
      <alignment horizontal="left" vertical="top" wrapText="1"/>
    </xf>
    <xf numFmtId="0" fontId="3" fillId="0" borderId="4" xfId="0" applyFont="1" applyBorder="1" applyAlignment="1">
      <alignment horizontal="left" vertical="top" wrapText="1"/>
    </xf>
    <xf numFmtId="2" fontId="3" fillId="0" borderId="13" xfId="0" applyNumberFormat="1" applyFont="1" applyBorder="1" applyAlignment="1">
      <alignment horizontal="left" vertical="top" wrapText="1"/>
    </xf>
    <xf numFmtId="2" fontId="3" fillId="0" borderId="4" xfId="0" applyNumberFormat="1" applyFont="1" applyBorder="1" applyAlignment="1">
      <alignment horizontal="left" vertical="top" wrapText="1"/>
    </xf>
    <xf numFmtId="4" fontId="3" fillId="0" borderId="13" xfId="0" applyNumberFormat="1" applyFont="1" applyBorder="1" applyAlignment="1">
      <alignment horizontal="left" vertical="top" wrapText="1"/>
    </xf>
    <xf numFmtId="4" fontId="3" fillId="0" borderId="4" xfId="0" applyNumberFormat="1" applyFont="1" applyBorder="1" applyAlignment="1">
      <alignment horizontal="left" vertical="top" wrapText="1"/>
    </xf>
    <xf numFmtId="0" fontId="7" fillId="0" borderId="9"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11" xfId="0" applyFont="1" applyBorder="1" applyAlignment="1">
      <alignment horizontal="center" vertical="center" wrapText="1"/>
    </xf>
    <xf numFmtId="0" fontId="15" fillId="0" borderId="1" xfId="0" applyFont="1" applyBorder="1" applyAlignment="1">
      <alignment horizontal="center" vertical="center" wrapText="1"/>
    </xf>
    <xf numFmtId="0" fontId="17" fillId="0" borderId="12" xfId="0" applyFont="1" applyBorder="1" applyAlignment="1">
      <alignment horizontal="left"/>
    </xf>
    <xf numFmtId="0" fontId="2" fillId="0" borderId="0" xfId="0" applyFont="1" applyAlignment="1">
      <alignment horizontal="left"/>
    </xf>
    <xf numFmtId="0" fontId="2" fillId="0" borderId="0" xfId="0" applyFont="1" applyAlignment="1">
      <alignment horizontal="left" vertical="center"/>
    </xf>
    <xf numFmtId="0" fontId="7" fillId="0" borderId="5"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6" xfId="0" applyFont="1" applyBorder="1" applyAlignment="1">
      <alignment horizontal="center" vertical="center" wrapText="1"/>
    </xf>
    <xf numFmtId="0" fontId="7" fillId="0" borderId="15" xfId="0" applyFont="1" applyBorder="1" applyAlignment="1">
      <alignment horizontal="center" vertical="center" wrapText="1"/>
    </xf>
    <xf numFmtId="2" fontId="3" fillId="0" borderId="5" xfId="0" applyNumberFormat="1" applyFont="1" applyBorder="1" applyAlignment="1">
      <alignment horizontal="left" vertical="top" wrapText="1"/>
    </xf>
    <xf numFmtId="2" fontId="3" fillId="0" borderId="2" xfId="0" applyNumberFormat="1" applyFont="1" applyBorder="1" applyAlignment="1">
      <alignment horizontal="left" vertical="top" wrapText="1"/>
    </xf>
  </cellXfs>
  <cellStyles count="5">
    <cellStyle name="Įprastas" xfId="0" builtinId="0"/>
    <cellStyle name="Įprastas 2" xfId="1" xr:uid="{00000000-0005-0000-0000-000002000000}"/>
    <cellStyle name="Įprastas 3" xfId="4" xr:uid="{0748C7EB-83DA-4A5C-87BF-197FA7EAF029}"/>
    <cellStyle name="Normal" xfId="3" xr:uid="{A4C9838A-E72B-40FA-AB8A-557D2B721E8A}"/>
    <cellStyle name="Procentai" xfId="2" builtinId="5"/>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RPD%20Asta/Downloads/S4%20priedas%20RPP%20Stebesena%2020190227%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Visi duomenys"/>
      <sheetName val="Priemonių planas"/>
      <sheetName val="PP Lentelė 1 "/>
      <sheetName val="PP Lentelė 2"/>
      <sheetName val="PP Lentelė 3"/>
      <sheetName val="Veiklų grupės"/>
      <sheetName val="PP Lentelė 4"/>
      <sheetName val="PP Lentelė 5"/>
      <sheetName val="PP Lentelė 6"/>
      <sheetName val="PP Lentelė 7"/>
      <sheetName val="Stebėsena"/>
      <sheetName val="ST Lentelė 1"/>
      <sheetName val="ST lentelė 2"/>
      <sheetName val="ST Lentelė 3"/>
      <sheetName val="ST Lentelė 4"/>
      <sheetName val="ST Lentelė 5"/>
      <sheetName val="ST Lentelė 6"/>
      <sheetName val="ST Lentelė 7"/>
      <sheetName val="Sut inf 20190205"/>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row r="5">
          <cell r="A5" t="str">
            <v>P.B.209</v>
          </cell>
          <cell r="B5" t="str">
            <v>Numatomo apsilankymų remiamuose kultūros ir gamtos paveldo objektuose bei turistų traukos vietose skaičiaus padidėjimas  (apsilankymai per metus)</v>
          </cell>
          <cell r="C5">
            <v>8850</v>
          </cell>
          <cell r="D5">
            <v>0</v>
          </cell>
          <cell r="E5">
            <v>0</v>
          </cell>
          <cell r="F5">
            <v>0</v>
          </cell>
          <cell r="G5">
            <v>0</v>
          </cell>
          <cell r="H5">
            <v>0</v>
          </cell>
          <cell r="I5">
            <v>8850</v>
          </cell>
        </row>
        <row r="6">
          <cell r="A6" t="str">
            <v>P.B.214</v>
          </cell>
          <cell r="B6" t="str">
            <v>Bendras rekonstruotų arba atnaujintų kelių ilgis (km)</v>
          </cell>
          <cell r="C6">
            <v>3.9499999999999997</v>
          </cell>
          <cell r="D6">
            <v>0</v>
          </cell>
          <cell r="E6">
            <v>0</v>
          </cell>
          <cell r="F6">
            <v>0</v>
          </cell>
          <cell r="G6">
            <v>0</v>
          </cell>
          <cell r="H6">
            <v>0</v>
          </cell>
          <cell r="I6">
            <v>2.2999999999999998</v>
          </cell>
        </row>
        <row r="7">
          <cell r="A7" t="str">
            <v>P.B.235</v>
          </cell>
          <cell r="B7" t="str">
            <v>Investicijas gavusios vaikų priežiūros arba švietimo infrastruktūros pajėgumas (skaičius)</v>
          </cell>
          <cell r="C7">
            <v>3835</v>
          </cell>
          <cell r="D7">
            <v>0</v>
          </cell>
          <cell r="E7">
            <v>0</v>
          </cell>
          <cell r="F7">
            <v>0</v>
          </cell>
          <cell r="G7">
            <v>0</v>
          </cell>
          <cell r="H7">
            <v>0</v>
          </cell>
          <cell r="I7">
            <v>1756</v>
          </cell>
        </row>
        <row r="8">
          <cell r="A8" t="str">
            <v>P.B.236</v>
          </cell>
          <cell r="B8" t="str">
            <v>Gyventojai, turintys galimybę pasinaudoti pagerintomis sveikatos priežiūros paslaugomis (asmenys)</v>
          </cell>
          <cell r="C8">
            <v>64558</v>
          </cell>
          <cell r="D8">
            <v>0</v>
          </cell>
          <cell r="E8">
            <v>0</v>
          </cell>
          <cell r="F8">
            <v>0</v>
          </cell>
          <cell r="G8">
            <v>0</v>
          </cell>
          <cell r="H8">
            <v>0</v>
          </cell>
          <cell r="I8">
            <v>21008</v>
          </cell>
        </row>
        <row r="9">
          <cell r="A9" t="str">
            <v>P.B.238</v>
          </cell>
          <cell r="B9" t="str">
            <v>Sukurtos arba atnaujintos atviros erdvės miestų vietovėse (m2)</v>
          </cell>
          <cell r="C9">
            <v>54819.92</v>
          </cell>
          <cell r="D9">
            <v>0</v>
          </cell>
          <cell r="E9">
            <v>0</v>
          </cell>
          <cell r="F9">
            <v>0</v>
          </cell>
          <cell r="G9">
            <v>0</v>
          </cell>
          <cell r="H9">
            <v>4719.5</v>
          </cell>
          <cell r="I9">
            <v>54819.92</v>
          </cell>
        </row>
        <row r="10">
          <cell r="A10" t="str">
            <v>P.B.239</v>
          </cell>
          <cell r="B10" t="str">
            <v>Pastatyti arba atnaujinti viešieji arba komerciniai pastatai miestų vietovėse (m2)</v>
          </cell>
          <cell r="C10">
            <v>2181.15</v>
          </cell>
          <cell r="D10">
            <v>0</v>
          </cell>
          <cell r="E10">
            <v>0</v>
          </cell>
          <cell r="F10">
            <v>0</v>
          </cell>
          <cell r="G10">
            <v>0</v>
          </cell>
          <cell r="H10">
            <v>1757.57</v>
          </cell>
          <cell r="I10">
            <v>2181.15</v>
          </cell>
        </row>
        <row r="11">
          <cell r="A11" t="str">
            <v>P.N.028</v>
          </cell>
          <cell r="B11" t="str">
            <v>Inventorizuota neapskaityto paviršinių nuotekų nuotakyno dalis (proc.)</v>
          </cell>
          <cell r="C11">
            <v>68.709999999999994</v>
          </cell>
          <cell r="D11">
            <v>0</v>
          </cell>
          <cell r="E11">
            <v>0</v>
          </cell>
          <cell r="F11">
            <v>0</v>
          </cell>
          <cell r="G11">
            <v>0</v>
          </cell>
          <cell r="H11">
            <v>0</v>
          </cell>
          <cell r="I11">
            <v>0</v>
          </cell>
        </row>
        <row r="12">
          <cell r="A12" t="str">
            <v>P.N.050</v>
          </cell>
          <cell r="B12" t="str">
            <v>Gyventojai, kuriems teikiamos vandens tiekimo paslaugos naujai pastatytais geriamojo vandens tiekimo tinklais (skaičius)</v>
          </cell>
          <cell r="C12">
            <v>796</v>
          </cell>
          <cell r="D12">
            <v>0</v>
          </cell>
          <cell r="E12">
            <v>0</v>
          </cell>
          <cell r="F12">
            <v>0</v>
          </cell>
          <cell r="G12">
            <v>0</v>
          </cell>
          <cell r="H12">
            <v>0</v>
          </cell>
          <cell r="I12">
            <v>229</v>
          </cell>
        </row>
        <row r="13">
          <cell r="A13" t="str">
            <v>P.N.051</v>
          </cell>
          <cell r="B13" t="str">
            <v>Gyventojai, kuriems teikiamos vandens tiekimo paslaugos iš naujai pastatytų ir (arba) rekonstruotų geriamojo vandens gerinimo įrenginių (skaičius)</v>
          </cell>
          <cell r="C13">
            <v>11531</v>
          </cell>
          <cell r="D13">
            <v>0</v>
          </cell>
          <cell r="E13">
            <v>0</v>
          </cell>
          <cell r="F13">
            <v>0</v>
          </cell>
          <cell r="G13">
            <v>0</v>
          </cell>
          <cell r="H13">
            <v>0</v>
          </cell>
          <cell r="I13">
            <v>11310</v>
          </cell>
        </row>
        <row r="14">
          <cell r="A14" t="str">
            <v>P.N.053</v>
          </cell>
          <cell r="B14" t="str">
            <v>Gyventojai, kuriems teikiamos paslaugos naujai pastatytais nuotekų surinkimo tinklais (GE)</v>
          </cell>
          <cell r="C14">
            <v>1269</v>
          </cell>
          <cell r="D14">
            <v>0</v>
          </cell>
          <cell r="E14">
            <v>0</v>
          </cell>
          <cell r="F14">
            <v>0</v>
          </cell>
          <cell r="G14">
            <v>0</v>
          </cell>
          <cell r="H14">
            <v>0</v>
          </cell>
          <cell r="I14">
            <v>170</v>
          </cell>
        </row>
        <row r="15">
          <cell r="A15" t="str">
            <v>P.N.054</v>
          </cell>
          <cell r="B15" t="str">
            <v>Gyventojai, kuriems teikiamos nuotekų valymo paslaugos naujai pastatytais ir (arba) rekonstruotais nuotekų valymo įrenginiais (GE)</v>
          </cell>
          <cell r="C15">
            <v>1868</v>
          </cell>
          <cell r="D15">
            <v>0</v>
          </cell>
          <cell r="E15">
            <v>0</v>
          </cell>
          <cell r="F15">
            <v>0</v>
          </cell>
          <cell r="G15">
            <v>0</v>
          </cell>
          <cell r="H15">
            <v>0</v>
          </cell>
          <cell r="I15">
            <v>406</v>
          </cell>
        </row>
        <row r="16">
          <cell r="A16" t="str">
            <v>R.N.091</v>
          </cell>
          <cell r="B16" t="str">
            <v>Teritorijų, kuriose įgyvendintos kraštovaizdžio formavimo priemonės (plotas)</v>
          </cell>
          <cell r="C16">
            <v>22.07</v>
          </cell>
          <cell r="D16">
            <v>0</v>
          </cell>
          <cell r="E16">
            <v>0</v>
          </cell>
          <cell r="F16">
            <v>0</v>
          </cell>
          <cell r="G16">
            <v>0</v>
          </cell>
          <cell r="H16">
            <v>0.52</v>
          </cell>
          <cell r="I16">
            <v>13.49</v>
          </cell>
        </row>
        <row r="17">
          <cell r="A17" t="str">
            <v>P.N.092</v>
          </cell>
          <cell r="B17" t="str">
            <v>Kraštovaizdžio ir (ar) gamtinio karkaso formavimo aspektais pakeisti ar pakoreguoti savivaldybių  ar jų dalių bendrieji planai ( skaičius)</v>
          </cell>
          <cell r="C17">
            <v>2</v>
          </cell>
          <cell r="D17">
            <v>0</v>
          </cell>
          <cell r="E17">
            <v>0</v>
          </cell>
          <cell r="F17">
            <v>0</v>
          </cell>
          <cell r="G17">
            <v>0</v>
          </cell>
          <cell r="H17">
            <v>0</v>
          </cell>
          <cell r="I17">
            <v>1</v>
          </cell>
        </row>
        <row r="18">
          <cell r="A18" t="str">
            <v>P.N.093</v>
          </cell>
          <cell r="B18" t="str">
            <v>Likviduoti kraštovaizdį darkantys bešeimininkiai apleisti statiniai ir įrenginiai (skaičius)</v>
          </cell>
          <cell r="C18">
            <v>8</v>
          </cell>
          <cell r="D18">
            <v>0</v>
          </cell>
          <cell r="E18">
            <v>0</v>
          </cell>
          <cell r="F18">
            <v>0</v>
          </cell>
          <cell r="G18">
            <v>0</v>
          </cell>
          <cell r="H18">
            <v>3</v>
          </cell>
          <cell r="I18">
            <v>5</v>
          </cell>
        </row>
        <row r="19">
          <cell r="A19" t="str">
            <v>P.N.094</v>
          </cell>
          <cell r="B19" t="str">
            <v>Rekultivuotos atvirais kasiniais pažeistos žemės</v>
          </cell>
          <cell r="C19">
            <v>2</v>
          </cell>
          <cell r="D19">
            <v>0</v>
          </cell>
          <cell r="E19">
            <v>0</v>
          </cell>
          <cell r="F19">
            <v>0</v>
          </cell>
          <cell r="G19">
            <v>0</v>
          </cell>
          <cell r="H19">
            <v>0</v>
          </cell>
          <cell r="I19">
            <v>0</v>
          </cell>
        </row>
        <row r="20">
          <cell r="A20" t="str">
            <v>P.N.304</v>
          </cell>
          <cell r="B20" t="str">
            <v>Modernizuoti kultūros infrastruktūros objektai (vnt.)</v>
          </cell>
          <cell r="C20">
            <v>2</v>
          </cell>
          <cell r="D20">
            <v>0</v>
          </cell>
          <cell r="E20">
            <v>0</v>
          </cell>
          <cell r="F20">
            <v>0</v>
          </cell>
          <cell r="G20">
            <v>0</v>
          </cell>
          <cell r="H20">
            <v>0</v>
          </cell>
          <cell r="I20">
            <v>2</v>
          </cell>
        </row>
        <row r="21">
          <cell r="A21" t="str">
            <v>P.N.507</v>
          </cell>
          <cell r="B21" t="str">
            <v>Parengti darnaus judumo mieste planai</v>
          </cell>
          <cell r="C21">
            <v>1</v>
          </cell>
          <cell r="D21">
            <v>0</v>
          </cell>
          <cell r="E21">
            <v>0</v>
          </cell>
          <cell r="F21">
            <v>0</v>
          </cell>
          <cell r="G21">
            <v>1</v>
          </cell>
          <cell r="H21">
            <v>1</v>
          </cell>
          <cell r="I21">
            <v>1</v>
          </cell>
        </row>
        <row r="22">
          <cell r="A22" t="str">
            <v>P.N.508</v>
          </cell>
          <cell r="B22" t="str">
            <v>Bendras naujai nutiestų kelių ilgis</v>
          </cell>
          <cell r="C22">
            <v>0.51</v>
          </cell>
          <cell r="D22">
            <v>0</v>
          </cell>
          <cell r="E22">
            <v>0</v>
          </cell>
          <cell r="F22">
            <v>0</v>
          </cell>
          <cell r="G22">
            <v>0</v>
          </cell>
          <cell r="H22">
            <v>0</v>
          </cell>
          <cell r="I22">
            <v>0.51</v>
          </cell>
        </row>
        <row r="23">
          <cell r="A23" t="str">
            <v>P.N.604</v>
          </cell>
          <cell r="B23" t="str">
            <v>Tuberkulioze sergantys pacientai, kuriems buvo suteiktos socialinės paramos priemonės (maisto talonų dalijimas) tuberkuliozės ambulatorinio gydymo metu</v>
          </cell>
          <cell r="C23">
            <v>100</v>
          </cell>
          <cell r="D23">
            <v>0</v>
          </cell>
          <cell r="E23">
            <v>0</v>
          </cell>
          <cell r="F23">
            <v>0</v>
          </cell>
          <cell r="G23">
            <v>0</v>
          </cell>
          <cell r="H23">
            <v>0</v>
          </cell>
          <cell r="I23">
            <v>0</v>
          </cell>
        </row>
        <row r="24">
          <cell r="A24" t="str">
            <v>P.N.671</v>
          </cell>
          <cell r="B24" t="str">
            <v>Modernizuoti savivaldybių visuomenės sveikatos biurai</v>
          </cell>
          <cell r="C24">
            <v>1</v>
          </cell>
          <cell r="D24">
            <v>0</v>
          </cell>
          <cell r="E24">
            <v>0</v>
          </cell>
          <cell r="F24">
            <v>0</v>
          </cell>
          <cell r="G24">
            <v>0</v>
          </cell>
          <cell r="H24">
            <v>0</v>
          </cell>
          <cell r="I24">
            <v>0</v>
          </cell>
        </row>
        <row r="25">
          <cell r="A25" t="str">
            <v>P.N.717</v>
          </cell>
          <cell r="B25" t="str">
            <v>Pagal veiksmų programą ERPF lėšomis atnaujintos ikimokyklinio ir priešmokyklinio ugdymo mokyklos</v>
          </cell>
          <cell r="C25">
            <v>3</v>
          </cell>
          <cell r="D25">
            <v>0</v>
          </cell>
          <cell r="E25">
            <v>0</v>
          </cell>
          <cell r="F25">
            <v>0</v>
          </cell>
          <cell r="G25">
            <v>0</v>
          </cell>
          <cell r="H25">
            <v>0</v>
          </cell>
          <cell r="I25">
            <v>1</v>
          </cell>
        </row>
        <row r="26">
          <cell r="A26" t="str">
            <v>P.N.722</v>
          </cell>
          <cell r="B26" t="str">
            <v>Pagal veiksmų programą ERPF lėšomis atnaujintos bendrojo ugdymo mokyklos (skaičius)</v>
          </cell>
          <cell r="C26">
            <v>4</v>
          </cell>
          <cell r="D26">
            <v>0</v>
          </cell>
          <cell r="E26">
            <v>0</v>
          </cell>
          <cell r="F26">
            <v>0</v>
          </cell>
          <cell r="G26">
            <v>0</v>
          </cell>
          <cell r="H26">
            <v>0</v>
          </cell>
          <cell r="I26">
            <v>2</v>
          </cell>
        </row>
        <row r="27">
          <cell r="A27" t="str">
            <v>P.N.723</v>
          </cell>
          <cell r="B27" t="str">
            <v>Pagal veiksmų programą ERPF lėšomis atnaujintos neformaliojo ugdymo mokyklos (skaičius)</v>
          </cell>
          <cell r="C27">
            <v>4</v>
          </cell>
          <cell r="D27">
            <v>0</v>
          </cell>
          <cell r="E27">
            <v>0</v>
          </cell>
          <cell r="F27">
            <v>0</v>
          </cell>
          <cell r="G27">
            <v>0</v>
          </cell>
          <cell r="H27">
            <v>0</v>
          </cell>
          <cell r="I27">
            <v>3</v>
          </cell>
        </row>
        <row r="28">
          <cell r="A28" t="str">
            <v>P.N.817</v>
          </cell>
          <cell r="B28" t="str">
            <v>Įrengti ženklinimo infrastruktūros objektai</v>
          </cell>
          <cell r="C28">
            <v>80</v>
          </cell>
          <cell r="D28">
            <v>0</v>
          </cell>
          <cell r="E28">
            <v>0</v>
          </cell>
          <cell r="F28">
            <v>0</v>
          </cell>
          <cell r="G28">
            <v>0</v>
          </cell>
          <cell r="H28">
            <v>0</v>
          </cell>
          <cell r="I28">
            <v>80</v>
          </cell>
        </row>
        <row r="29">
          <cell r="A29" t="str">
            <v>P.N.910</v>
          </cell>
          <cell r="B29" t="str">
            <v>Parengtos piliečių chartijos</v>
          </cell>
          <cell r="C29">
            <v>2</v>
          </cell>
          <cell r="D29">
            <v>0</v>
          </cell>
          <cell r="E29">
            <v>0</v>
          </cell>
          <cell r="F29">
            <v>0</v>
          </cell>
          <cell r="G29">
            <v>0</v>
          </cell>
          <cell r="H29">
            <v>0</v>
          </cell>
          <cell r="I29">
            <v>0</v>
          </cell>
        </row>
        <row r="30">
          <cell r="A30" t="str">
            <v>P.S.321</v>
          </cell>
          <cell r="B30" t="str">
            <v>Įrengtų naujų dviračių ir / ar pėsčiųjų takų ir / ar trasų ilgis (km)</v>
          </cell>
          <cell r="C30">
            <v>2.06</v>
          </cell>
          <cell r="D30">
            <v>0</v>
          </cell>
          <cell r="E30">
            <v>0</v>
          </cell>
          <cell r="F30">
            <v>0</v>
          </cell>
          <cell r="G30">
            <v>0</v>
          </cell>
          <cell r="H30">
            <v>0</v>
          </cell>
          <cell r="I30">
            <v>1.51</v>
          </cell>
        </row>
        <row r="31">
          <cell r="A31" t="str">
            <v>P.S.322</v>
          </cell>
          <cell r="B31" t="str">
            <v>Rekonstruotų dviračių ir / ar pėsčiųjų takų ir / ar trasų ilgis (km)</v>
          </cell>
          <cell r="C31">
            <v>1</v>
          </cell>
          <cell r="D31">
            <v>0</v>
          </cell>
          <cell r="E31">
            <v>0</v>
          </cell>
          <cell r="F31">
            <v>0</v>
          </cell>
          <cell r="G31">
            <v>0</v>
          </cell>
          <cell r="H31">
            <v>1</v>
          </cell>
          <cell r="I31">
            <v>1</v>
          </cell>
        </row>
        <row r="32">
          <cell r="A32" t="str">
            <v>P.S.323</v>
          </cell>
          <cell r="B32" t="str">
            <v>Įgyvendintos darnaus judumo priemonės (vnt.)</v>
          </cell>
          <cell r="C32">
            <v>1</v>
          </cell>
          <cell r="D32">
            <v>0</v>
          </cell>
          <cell r="E32">
            <v>0</v>
          </cell>
          <cell r="F32">
            <v>0</v>
          </cell>
          <cell r="G32">
            <v>0</v>
          </cell>
          <cell r="H32">
            <v>0</v>
          </cell>
          <cell r="I32">
            <v>0</v>
          </cell>
        </row>
        <row r="33">
          <cell r="A33" t="str">
            <v>P.S.324</v>
          </cell>
          <cell r="B33" t="str">
            <v>Įdiegtos intelektinės transporto sistemos</v>
          </cell>
          <cell r="C33">
            <v>1</v>
          </cell>
          <cell r="D33">
            <v>0</v>
          </cell>
          <cell r="E33">
            <v>0</v>
          </cell>
          <cell r="F33">
            <v>0</v>
          </cell>
          <cell r="G33">
            <v>0</v>
          </cell>
          <cell r="H33">
            <v>0</v>
          </cell>
          <cell r="I33">
            <v>0</v>
          </cell>
        </row>
        <row r="34">
          <cell r="A34" t="str">
            <v>P.S.325</v>
          </cell>
          <cell r="B34" t="str">
            <v>Įsigytos naujos ekologiškos viešojo transporto priemonės</v>
          </cell>
          <cell r="C34">
            <v>3</v>
          </cell>
          <cell r="D34">
            <v>0</v>
          </cell>
          <cell r="E34">
            <v>0</v>
          </cell>
          <cell r="F34">
            <v>0</v>
          </cell>
          <cell r="G34">
            <v>0</v>
          </cell>
          <cell r="H34">
            <v>0</v>
          </cell>
          <cell r="I34">
            <v>0</v>
          </cell>
        </row>
        <row r="35">
          <cell r="A35" t="str">
            <v>P.S.328</v>
          </cell>
          <cell r="B35" t="str">
            <v>Lietaus nuotėkio plotas, iš kurio surenkamam paviršiniam (lietaus) vandeniui tvarkyti, įrengta ir (ar) rekonstruota infrastruktūra (ha)</v>
          </cell>
          <cell r="C35">
            <v>148.34</v>
          </cell>
          <cell r="D35">
            <v>0</v>
          </cell>
          <cell r="E35">
            <v>0</v>
          </cell>
          <cell r="F35">
            <v>0</v>
          </cell>
          <cell r="G35">
            <v>0</v>
          </cell>
          <cell r="H35">
            <v>0</v>
          </cell>
          <cell r="I35">
            <v>0</v>
          </cell>
        </row>
        <row r="36">
          <cell r="A36" t="str">
            <v>P.S.329</v>
          </cell>
          <cell r="B36" t="str">
            <v>Sukurti/pagerinti atskiro komunalinių atliekų surinkimo pajėgumai (t /m)</v>
          </cell>
          <cell r="C36">
            <v>5100</v>
          </cell>
          <cell r="D36">
            <v>0</v>
          </cell>
          <cell r="E36">
            <v>0</v>
          </cell>
          <cell r="F36">
            <v>0</v>
          </cell>
          <cell r="G36">
            <v>0</v>
          </cell>
          <cell r="H36">
            <v>0</v>
          </cell>
          <cell r="I36">
            <v>5100</v>
          </cell>
        </row>
        <row r="37">
          <cell r="A37" t="str">
            <v>P.S.333</v>
          </cell>
          <cell r="B37" t="str">
            <v>Rekonstruotų vandens tiekimo ir nuotekų surinkimo tinklų ilgis (km)</v>
          </cell>
          <cell r="C37">
            <v>18.016999999999999</v>
          </cell>
          <cell r="D37">
            <v>0</v>
          </cell>
          <cell r="E37">
            <v>0</v>
          </cell>
          <cell r="F37">
            <v>0</v>
          </cell>
          <cell r="G37">
            <v>0</v>
          </cell>
          <cell r="H37">
            <v>0</v>
          </cell>
          <cell r="I37">
            <v>4</v>
          </cell>
        </row>
        <row r="38">
          <cell r="A38" t="str">
            <v>P.S.335</v>
          </cell>
          <cell r="B38" t="str">
            <v>Sutvarkyti, įrengti ir pritaikyti lankymui gamtos ir kultūros paveldo objektai ir teritorijos (vnt.)</v>
          </cell>
          <cell r="C38">
            <v>4</v>
          </cell>
          <cell r="D38">
            <v>0</v>
          </cell>
          <cell r="E38">
            <v>0</v>
          </cell>
          <cell r="F38">
            <v>0</v>
          </cell>
          <cell r="G38">
            <v>0</v>
          </cell>
          <cell r="H38">
            <v>0</v>
          </cell>
          <cell r="I38">
            <v>4</v>
          </cell>
        </row>
        <row r="39">
          <cell r="A39" t="str">
            <v>P.S.338</v>
          </cell>
          <cell r="B39" t="str">
            <v>Išsaugoti, sutvarkyti ar atkurti įvairaus teritorinio lygmens kraštovaizdžio arealai (skaičius)</v>
          </cell>
          <cell r="C39">
            <v>5</v>
          </cell>
          <cell r="D39">
            <v>0</v>
          </cell>
          <cell r="E39">
            <v>0</v>
          </cell>
          <cell r="F39">
            <v>0</v>
          </cell>
          <cell r="G39">
            <v>0</v>
          </cell>
          <cell r="H39">
            <v>0</v>
          </cell>
          <cell r="I39">
            <v>4</v>
          </cell>
        </row>
        <row r="40">
          <cell r="A40" t="str">
            <v>P.S.342</v>
          </cell>
          <cell r="B40" t="str">
            <v>Įdiegtos saugų eismą gerinančios ir aplinkosaugos priemonės</v>
          </cell>
          <cell r="C40">
            <v>8</v>
          </cell>
          <cell r="D40">
            <v>0</v>
          </cell>
          <cell r="E40">
            <v>0</v>
          </cell>
          <cell r="F40">
            <v>0</v>
          </cell>
          <cell r="G40">
            <v>0</v>
          </cell>
          <cell r="H40">
            <v>0</v>
          </cell>
          <cell r="I40">
            <v>5</v>
          </cell>
        </row>
        <row r="41">
          <cell r="A41" t="str">
            <v>P.S.361</v>
          </cell>
          <cell r="B41" t="str">
            <v>Investicijas gavę socialinių paslaugų infrastruktūros objektai (vnt.)</v>
          </cell>
          <cell r="C41">
            <v>4</v>
          </cell>
          <cell r="D41">
            <v>0</v>
          </cell>
          <cell r="E41">
            <v>0</v>
          </cell>
          <cell r="F41">
            <v>0</v>
          </cell>
          <cell r="G41">
            <v>0</v>
          </cell>
          <cell r="H41">
            <v>2</v>
          </cell>
          <cell r="I41">
            <v>4</v>
          </cell>
        </row>
        <row r="42">
          <cell r="A42" t="str">
            <v>P.S.362</v>
          </cell>
          <cell r="B42" t="str">
            <v>Naujai įrengti ar įsigyti socialiniai būstai (vnt.)</v>
          </cell>
          <cell r="C42">
            <v>89</v>
          </cell>
          <cell r="D42">
            <v>0</v>
          </cell>
          <cell r="E42">
            <v>0</v>
          </cell>
          <cell r="F42">
            <v>0</v>
          </cell>
          <cell r="G42">
            <v>0</v>
          </cell>
          <cell r="H42">
            <v>6</v>
          </cell>
          <cell r="I42">
            <v>48</v>
          </cell>
        </row>
        <row r="43">
          <cell r="A43" t="str">
            <v>P.S.363</v>
          </cell>
          <cell r="B43" t="str">
            <v>Viešąsias sveikatos priežiūros paslaugas teikiančių asmens sveikatos priežiūros įstaigų, kuriose modernizuota paslaugų teikimo infrastruktūra (skaičius)</v>
          </cell>
          <cell r="C43">
            <v>23</v>
          </cell>
          <cell r="D43">
            <v>0</v>
          </cell>
          <cell r="E43">
            <v>0</v>
          </cell>
          <cell r="F43">
            <v>0</v>
          </cell>
          <cell r="G43">
            <v>0</v>
          </cell>
          <cell r="H43">
            <v>0</v>
          </cell>
          <cell r="I43">
            <v>9</v>
          </cell>
        </row>
        <row r="44">
          <cell r="A44" t="str">
            <v>P.S.364</v>
          </cell>
          <cell r="B44" t="str">
            <v>Naujos atviros erdvės vietovėse nuo 1 iki 6 tūkst. gyv. (išskyrus savivaldybių centrus) (m2)</v>
          </cell>
          <cell r="C44">
            <v>70600</v>
          </cell>
          <cell r="D44">
            <v>0</v>
          </cell>
          <cell r="E44">
            <v>0</v>
          </cell>
          <cell r="F44">
            <v>0</v>
          </cell>
          <cell r="G44">
            <v>0</v>
          </cell>
          <cell r="H44">
            <v>34600</v>
          </cell>
          <cell r="I44">
            <v>70600</v>
          </cell>
        </row>
        <row r="45">
          <cell r="A45" t="str">
            <v>P.S.365</v>
          </cell>
          <cell r="B45" t="str">
            <v>Atnaujinti ir pritaikyti naujai paskirčiai pastatai ir statiniai kaimo vietovėse (m2)</v>
          </cell>
          <cell r="C45">
            <v>700</v>
          </cell>
          <cell r="D45">
            <v>0</v>
          </cell>
          <cell r="E45">
            <v>0</v>
          </cell>
          <cell r="F45">
            <v>0</v>
          </cell>
          <cell r="G45">
            <v>0</v>
          </cell>
          <cell r="H45">
            <v>0</v>
          </cell>
          <cell r="I45">
            <v>700</v>
          </cell>
        </row>
        <row r="46">
          <cell r="A46" t="str">
            <v>P.S.371</v>
          </cell>
          <cell r="B46" t="str">
            <v>Savivaldybės, kuriose įdiegti inovatyvūs viešųjų asmens ir visuomenės sveikatos priežiūros paslaugų teikimo modeliai, pagerinantys sveikatos priežiūros paslaugų prieinamumą tikslinėms gyventojų grupėms (skaičius)</v>
          </cell>
          <cell r="C46">
            <v>0</v>
          </cell>
          <cell r="D46">
            <v>0</v>
          </cell>
          <cell r="E46">
            <v>0</v>
          </cell>
          <cell r="F46">
            <v>0</v>
          </cell>
          <cell r="G46">
            <v>0</v>
          </cell>
          <cell r="H46">
            <v>0</v>
          </cell>
          <cell r="I46">
            <v>0</v>
          </cell>
        </row>
        <row r="47">
          <cell r="A47" t="str">
            <v>P.S.372</v>
          </cell>
          <cell r="B47" t="str">
            <v>Tikslinių grupių asmenys, kurie dalyvavo informavimo, švietimo ir mokymo renginiuose bei sveikatos raštingumą didinančiose veiklose</v>
          </cell>
          <cell r="C47">
            <v>4247</v>
          </cell>
          <cell r="D47">
            <v>0</v>
          </cell>
          <cell r="E47">
            <v>0</v>
          </cell>
          <cell r="F47">
            <v>0</v>
          </cell>
          <cell r="G47">
            <v>0</v>
          </cell>
          <cell r="H47">
            <v>0</v>
          </cell>
          <cell r="I47">
            <v>0</v>
          </cell>
        </row>
        <row r="48">
          <cell r="A48" t="str">
            <v>P.S.379</v>
          </cell>
          <cell r="B48" t="str">
            <v>Švietimo ir kitų švietimo teikėjų įstaigos, kuriose pagal veiksmų programą ERPF lėšomis sukurta ar atnaujinta ne mažiau nei viena edukacinė erdvė (skaičius)</v>
          </cell>
          <cell r="C48">
            <v>0</v>
          </cell>
          <cell r="D48">
            <v>0</v>
          </cell>
          <cell r="E48">
            <v>0</v>
          </cell>
          <cell r="F48">
            <v>0</v>
          </cell>
          <cell r="G48">
            <v>0</v>
          </cell>
          <cell r="H48">
            <v>0</v>
          </cell>
          <cell r="I48">
            <v>0</v>
          </cell>
        </row>
        <row r="49">
          <cell r="A49" t="str">
            <v>P.S.380</v>
          </cell>
          <cell r="B49" t="str">
            <v>Pagal veiksmų programą ERPF lėšomis sukurtos naujos ikimokyklinio ir priešmokyklinio ugdymo vieto</v>
          </cell>
          <cell r="C49">
            <v>120</v>
          </cell>
          <cell r="D49">
            <v>0</v>
          </cell>
          <cell r="E49">
            <v>0</v>
          </cell>
          <cell r="F49">
            <v>0</v>
          </cell>
          <cell r="G49">
            <v>0</v>
          </cell>
          <cell r="H49">
            <v>0</v>
          </cell>
          <cell r="I49">
            <v>100</v>
          </cell>
        </row>
        <row r="50">
          <cell r="A50" t="str">
            <v>P.S.415</v>
          </cell>
          <cell r="B50" t="str">
            <v>Viešojo valdymo institucijos, pagal veiksmų programą ESF lėšomis įgyvendinusios paslaugų ir (ar) aptarnavimo kokybei gerinti skirtas priemones</v>
          </cell>
          <cell r="C50">
            <v>4</v>
          </cell>
          <cell r="D50">
            <v>0</v>
          </cell>
          <cell r="E50">
            <v>0</v>
          </cell>
          <cell r="F50">
            <v>0</v>
          </cell>
          <cell r="G50">
            <v>0</v>
          </cell>
          <cell r="H50">
            <v>0</v>
          </cell>
          <cell r="I50">
            <v>0</v>
          </cell>
        </row>
        <row r="51">
          <cell r="A51" t="str">
            <v>P.S.416</v>
          </cell>
          <cell r="B51" t="str">
            <v>Viešojo valdymo institucijų darbuotojai, kurie dalyvavo pagal veiksmų programą ESF lėšomis vykdytose veiklose, skirtose stiprinti teikiamų paslaugų ir (ar) aptarnavimo kokybės gerinimui reikalingas kompetencijas</v>
          </cell>
          <cell r="C51">
            <v>69</v>
          </cell>
          <cell r="D51">
            <v>0</v>
          </cell>
          <cell r="E51">
            <v>0</v>
          </cell>
          <cell r="F51">
            <v>0</v>
          </cell>
          <cell r="G51">
            <v>0</v>
          </cell>
          <cell r="H51">
            <v>0</v>
          </cell>
          <cell r="I51">
            <v>0</v>
          </cell>
        </row>
        <row r="52">
          <cell r="A52" t="str">
            <v>R.S.342</v>
          </cell>
          <cell r="B52" t="str">
            <v>Sugaištas kelionės automobilių keliais (išskyrus TEN-T kelius) laikas“, mln. val.</v>
          </cell>
          <cell r="C52">
            <v>0</v>
          </cell>
          <cell r="D52">
            <v>0</v>
          </cell>
          <cell r="E52">
            <v>0</v>
          </cell>
          <cell r="F52">
            <v>0</v>
          </cell>
          <cell r="G52">
            <v>0</v>
          </cell>
          <cell r="H52">
            <v>0</v>
          </cell>
          <cell r="I52">
            <v>0</v>
          </cell>
        </row>
        <row r="53">
          <cell r="A53" t="str">
            <v>R.N.403</v>
          </cell>
          <cell r="B53" t="str">
            <v xml:space="preserve">Tikslinių grupių asmenys, gavę tiesioginės naudos iš investicijų į socialinių paslaugų infrastruktūrą </v>
          </cell>
          <cell r="C53">
            <v>149</v>
          </cell>
          <cell r="D53">
            <v>0</v>
          </cell>
          <cell r="E53">
            <v>0</v>
          </cell>
          <cell r="F53">
            <v>0</v>
          </cell>
          <cell r="G53">
            <v>0</v>
          </cell>
          <cell r="H53">
            <v>0</v>
          </cell>
          <cell r="I53">
            <v>74</v>
          </cell>
        </row>
        <row r="54">
          <cell r="A54" t="str">
            <v>R.N.404</v>
          </cell>
          <cell r="B54" t="str">
            <v xml:space="preserve">Investicijas gavusiose įstaigose esančios vietos socialinių paslaugų gavėjams </v>
          </cell>
          <cell r="C54">
            <v>74</v>
          </cell>
          <cell r="D54">
            <v>0</v>
          </cell>
          <cell r="E54">
            <v>0</v>
          </cell>
          <cell r="F54">
            <v>0</v>
          </cell>
          <cell r="G54">
            <v>0</v>
          </cell>
          <cell r="H54">
            <v>31</v>
          </cell>
          <cell r="I54">
            <v>74</v>
          </cell>
        </row>
      </sheetData>
      <sheetData sheetId="16" refreshError="1"/>
      <sheetData sheetId="17" refreshError="1"/>
      <sheetData sheetId="18" refreshError="1"/>
    </sheetDataSet>
  </externalBook>
</externalLink>
</file>

<file path=xl/theme/theme1.xml><?xml version="1.0" encoding="utf-8"?>
<a:theme xmlns:a="http://schemas.openxmlformats.org/drawingml/2006/main" name="„Office“ 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H128"/>
  <sheetViews>
    <sheetView tabSelected="1" topLeftCell="A3" workbookViewId="0">
      <selection activeCell="D10" sqref="D10"/>
    </sheetView>
  </sheetViews>
  <sheetFormatPr defaultColWidth="9.08984375" defaultRowHeight="14.5" x14ac:dyDescent="0.35"/>
  <cols>
    <col min="1" max="1" width="3.90625" style="1" customWidth="1"/>
    <col min="2" max="2" width="4.90625" style="1" customWidth="1"/>
    <col min="3" max="3" width="45.08984375" style="1" customWidth="1"/>
    <col min="4" max="4" width="61.54296875" style="1" customWidth="1"/>
    <col min="5" max="16384" width="9.08984375" style="1"/>
  </cols>
  <sheetData>
    <row r="1" spans="2:6" ht="15.5" x14ac:dyDescent="0.35">
      <c r="D1" s="59" t="s">
        <v>562</v>
      </c>
    </row>
    <row r="2" spans="2:6" ht="15.5" x14ac:dyDescent="0.35">
      <c r="D2" s="59" t="s">
        <v>563</v>
      </c>
    </row>
    <row r="3" spans="2:6" ht="15.5" x14ac:dyDescent="0.35">
      <c r="D3" s="58" t="s">
        <v>564</v>
      </c>
    </row>
    <row r="5" spans="2:6" ht="15.5" x14ac:dyDescent="0.35">
      <c r="C5" s="2" t="s">
        <v>498</v>
      </c>
      <c r="D5" s="3"/>
    </row>
    <row r="6" spans="2:6" ht="15.5" x14ac:dyDescent="0.35">
      <c r="C6" s="2" t="s">
        <v>0</v>
      </c>
      <c r="D6" s="3"/>
    </row>
    <row r="7" spans="2:6" x14ac:dyDescent="0.35">
      <c r="B7" s="4" t="s">
        <v>1</v>
      </c>
      <c r="C7" s="4"/>
      <c r="D7" s="4" t="s">
        <v>2</v>
      </c>
    </row>
    <row r="8" spans="2:6" x14ac:dyDescent="0.35">
      <c r="B8" s="86" t="s">
        <v>3</v>
      </c>
      <c r="C8" s="86"/>
      <c r="D8" s="86"/>
    </row>
    <row r="9" spans="2:6" ht="91" x14ac:dyDescent="0.35">
      <c r="B9" s="5" t="s">
        <v>4</v>
      </c>
      <c r="C9" s="6" t="s">
        <v>5</v>
      </c>
      <c r="D9" s="46" t="s">
        <v>565</v>
      </c>
    </row>
    <row r="10" spans="2:6" ht="78" x14ac:dyDescent="0.35">
      <c r="B10" s="5" t="s">
        <v>7</v>
      </c>
      <c r="C10" s="6" t="s">
        <v>8</v>
      </c>
      <c r="D10" s="46" t="s">
        <v>523</v>
      </c>
    </row>
    <row r="11" spans="2:6" ht="91" x14ac:dyDescent="0.35">
      <c r="B11" s="5" t="s">
        <v>9</v>
      </c>
      <c r="C11" s="6" t="s">
        <v>10</v>
      </c>
      <c r="D11" s="46" t="s">
        <v>524</v>
      </c>
    </row>
    <row r="12" spans="2:6" ht="52" x14ac:dyDescent="0.35">
      <c r="B12" s="5" t="s">
        <v>11</v>
      </c>
      <c r="C12" s="6" t="s">
        <v>12</v>
      </c>
      <c r="D12" s="46" t="s">
        <v>420</v>
      </c>
    </row>
    <row r="13" spans="2:6" x14ac:dyDescent="0.35">
      <c r="B13" s="5" t="s">
        <v>13</v>
      </c>
      <c r="C13" s="6" t="s">
        <v>14</v>
      </c>
      <c r="D13" s="85" t="s">
        <v>6</v>
      </c>
    </row>
    <row r="14" spans="2:6" ht="39" x14ac:dyDescent="0.35">
      <c r="B14" s="5" t="s">
        <v>15</v>
      </c>
      <c r="C14" s="6" t="s">
        <v>16</v>
      </c>
      <c r="D14" s="85" t="s">
        <v>6</v>
      </c>
    </row>
    <row r="15" spans="2:6" ht="26" x14ac:dyDescent="0.35">
      <c r="B15" s="5" t="s">
        <v>17</v>
      </c>
      <c r="C15" s="6" t="s">
        <v>18</v>
      </c>
      <c r="D15" s="85" t="s">
        <v>6</v>
      </c>
    </row>
    <row r="16" spans="2:6" ht="39" x14ac:dyDescent="0.35">
      <c r="B16" s="5" t="s">
        <v>19</v>
      </c>
      <c r="C16" s="6" t="s">
        <v>20</v>
      </c>
      <c r="D16" s="46" t="s">
        <v>525</v>
      </c>
      <c r="F16" s="47"/>
    </row>
    <row r="17" spans="2:4" x14ac:dyDescent="0.35">
      <c r="B17" s="5" t="s">
        <v>21</v>
      </c>
      <c r="C17" s="6" t="s">
        <v>22</v>
      </c>
      <c r="D17" s="85" t="s">
        <v>6</v>
      </c>
    </row>
    <row r="18" spans="2:4" ht="26" x14ac:dyDescent="0.35">
      <c r="B18" s="5" t="s">
        <v>23</v>
      </c>
      <c r="C18" s="6" t="s">
        <v>24</v>
      </c>
      <c r="D18" s="85" t="s">
        <v>6</v>
      </c>
    </row>
    <row r="19" spans="2:4" ht="26" x14ac:dyDescent="0.35">
      <c r="B19" s="5" t="s">
        <v>25</v>
      </c>
      <c r="C19" s="6" t="s">
        <v>26</v>
      </c>
      <c r="D19" s="85" t="s">
        <v>6</v>
      </c>
    </row>
    <row r="20" spans="2:4" ht="26" x14ac:dyDescent="0.35">
      <c r="B20" s="5" t="s">
        <v>27</v>
      </c>
      <c r="C20" s="6" t="s">
        <v>28</v>
      </c>
      <c r="D20" s="85" t="s">
        <v>6</v>
      </c>
    </row>
    <row r="21" spans="2:4" ht="52" x14ac:dyDescent="0.35">
      <c r="B21" s="5" t="s">
        <v>29</v>
      </c>
      <c r="C21" s="6" t="s">
        <v>30</v>
      </c>
      <c r="D21" s="46" t="s">
        <v>526</v>
      </c>
    </row>
    <row r="22" spans="2:4" ht="26" x14ac:dyDescent="0.35">
      <c r="B22" s="5" t="s">
        <v>31</v>
      </c>
      <c r="C22" s="6" t="s">
        <v>32</v>
      </c>
      <c r="D22" s="85" t="s">
        <v>6</v>
      </c>
    </row>
    <row r="23" spans="2:4" ht="26" x14ac:dyDescent="0.35">
      <c r="B23" s="5" t="s">
        <v>33</v>
      </c>
      <c r="C23" s="6" t="s">
        <v>34</v>
      </c>
      <c r="D23" s="85" t="s">
        <v>6</v>
      </c>
    </row>
    <row r="24" spans="2:4" ht="52" x14ac:dyDescent="0.35">
      <c r="B24" s="5" t="s">
        <v>35</v>
      </c>
      <c r="C24" s="6" t="s">
        <v>36</v>
      </c>
      <c r="D24" s="46" t="s">
        <v>527</v>
      </c>
    </row>
    <row r="25" spans="2:4" ht="39" x14ac:dyDescent="0.35">
      <c r="B25" s="5" t="s">
        <v>37</v>
      </c>
      <c r="C25" s="6" t="s">
        <v>38</v>
      </c>
      <c r="D25" s="46" t="s">
        <v>528</v>
      </c>
    </row>
    <row r="26" spans="2:4" ht="26" x14ac:dyDescent="0.35">
      <c r="B26" s="5" t="s">
        <v>39</v>
      </c>
      <c r="C26" s="6" t="s">
        <v>40</v>
      </c>
      <c r="D26" s="85" t="s">
        <v>6</v>
      </c>
    </row>
    <row r="27" spans="2:4" ht="39" x14ac:dyDescent="0.35">
      <c r="B27" s="5" t="s">
        <v>41</v>
      </c>
      <c r="C27" s="6" t="s">
        <v>42</v>
      </c>
      <c r="D27" s="85" t="s">
        <v>6</v>
      </c>
    </row>
    <row r="28" spans="2:4" ht="26" x14ac:dyDescent="0.35">
      <c r="B28" s="5" t="s">
        <v>43</v>
      </c>
      <c r="C28" s="6" t="s">
        <v>44</v>
      </c>
      <c r="D28" s="85" t="s">
        <v>6</v>
      </c>
    </row>
    <row r="29" spans="2:4" ht="39" x14ac:dyDescent="0.35">
      <c r="B29" s="5" t="s">
        <v>45</v>
      </c>
      <c r="C29" s="6" t="s">
        <v>46</v>
      </c>
      <c r="D29" s="85" t="s">
        <v>6</v>
      </c>
    </row>
    <row r="30" spans="2:4" ht="26" x14ac:dyDescent="0.35">
      <c r="B30" s="5" t="s">
        <v>47</v>
      </c>
      <c r="C30" s="6" t="s">
        <v>48</v>
      </c>
      <c r="D30" s="85" t="s">
        <v>6</v>
      </c>
    </row>
    <row r="31" spans="2:4" ht="26" x14ac:dyDescent="0.35">
      <c r="B31" s="5" t="s">
        <v>49</v>
      </c>
      <c r="C31" s="6" t="s">
        <v>50</v>
      </c>
      <c r="D31" s="85" t="s">
        <v>6</v>
      </c>
    </row>
    <row r="32" spans="2:4" ht="26" x14ac:dyDescent="0.35">
      <c r="B32" s="5" t="s">
        <v>51</v>
      </c>
      <c r="C32" s="6" t="s">
        <v>52</v>
      </c>
      <c r="D32" s="85" t="s">
        <v>6</v>
      </c>
    </row>
    <row r="33" spans="2:4" ht="26" x14ac:dyDescent="0.35">
      <c r="B33" s="5" t="s">
        <v>53</v>
      </c>
      <c r="C33" s="6" t="s">
        <v>54</v>
      </c>
      <c r="D33" s="46" t="s">
        <v>529</v>
      </c>
    </row>
    <row r="34" spans="2:4" ht="65" x14ac:dyDescent="0.35">
      <c r="B34" s="5" t="s">
        <v>55</v>
      </c>
      <c r="C34" s="6" t="s">
        <v>56</v>
      </c>
      <c r="D34" s="85" t="s">
        <v>6</v>
      </c>
    </row>
    <row r="35" spans="2:4" ht="26" x14ac:dyDescent="0.35">
      <c r="B35" s="5" t="s">
        <v>57</v>
      </c>
      <c r="C35" s="6" t="s">
        <v>58</v>
      </c>
      <c r="D35" s="85" t="s">
        <v>6</v>
      </c>
    </row>
    <row r="36" spans="2:4" ht="26" x14ac:dyDescent="0.35">
      <c r="B36" s="5" t="s">
        <v>59</v>
      </c>
      <c r="C36" s="6" t="s">
        <v>60</v>
      </c>
      <c r="D36" s="85" t="s">
        <v>6</v>
      </c>
    </row>
    <row r="37" spans="2:4" x14ac:dyDescent="0.35">
      <c r="B37" s="5" t="s">
        <v>61</v>
      </c>
      <c r="C37" s="6" t="s">
        <v>62</v>
      </c>
      <c r="D37" s="85" t="s">
        <v>6</v>
      </c>
    </row>
    <row r="38" spans="2:4" ht="26" x14ac:dyDescent="0.35">
      <c r="B38" s="5" t="s">
        <v>63</v>
      </c>
      <c r="C38" s="6" t="s">
        <v>64</v>
      </c>
      <c r="D38" s="46" t="s">
        <v>547</v>
      </c>
    </row>
    <row r="39" spans="2:4" ht="39" x14ac:dyDescent="0.35">
      <c r="B39" s="5" t="s">
        <v>65</v>
      </c>
      <c r="C39" s="6" t="s">
        <v>66</v>
      </c>
      <c r="D39" s="46" t="s">
        <v>530</v>
      </c>
    </row>
    <row r="40" spans="2:4" x14ac:dyDescent="0.35">
      <c r="B40" s="5" t="s">
        <v>67</v>
      </c>
      <c r="C40" s="6" t="s">
        <v>68</v>
      </c>
      <c r="D40" s="85" t="s">
        <v>421</v>
      </c>
    </row>
    <row r="41" spans="2:4" x14ac:dyDescent="0.35">
      <c r="B41" s="87" t="s">
        <v>69</v>
      </c>
      <c r="C41" s="88"/>
      <c r="D41" s="89"/>
    </row>
    <row r="42" spans="2:4" ht="52" x14ac:dyDescent="0.35">
      <c r="B42" s="7" t="s">
        <v>4</v>
      </c>
      <c r="C42" s="8" t="s">
        <v>70</v>
      </c>
      <c r="D42" s="48" t="s">
        <v>559</v>
      </c>
    </row>
    <row r="43" spans="2:4" x14ac:dyDescent="0.35">
      <c r="B43" s="5" t="s">
        <v>7</v>
      </c>
      <c r="C43" s="9" t="s">
        <v>71</v>
      </c>
      <c r="D43" s="49" t="s">
        <v>531</v>
      </c>
    </row>
    <row r="44" spans="2:4" ht="39" x14ac:dyDescent="0.35">
      <c r="B44" s="5" t="s">
        <v>9</v>
      </c>
      <c r="C44" s="9" t="s">
        <v>72</v>
      </c>
      <c r="D44" s="48" t="s">
        <v>532</v>
      </c>
    </row>
    <row r="45" spans="2:4" ht="52" x14ac:dyDescent="0.35">
      <c r="B45" s="5" t="s">
        <v>11</v>
      </c>
      <c r="C45" s="9" t="s">
        <v>73</v>
      </c>
      <c r="D45" s="49" t="s">
        <v>6</v>
      </c>
    </row>
    <row r="46" spans="2:4" ht="26" x14ac:dyDescent="0.35">
      <c r="B46" s="5" t="s">
        <v>13</v>
      </c>
      <c r="C46" s="9" t="s">
        <v>74</v>
      </c>
      <c r="D46" s="48" t="s">
        <v>75</v>
      </c>
    </row>
    <row r="47" spans="2:4" ht="39" x14ac:dyDescent="0.35">
      <c r="B47" s="5" t="s">
        <v>15</v>
      </c>
      <c r="C47" s="9" t="s">
        <v>76</v>
      </c>
      <c r="D47" s="48" t="s">
        <v>481</v>
      </c>
    </row>
    <row r="48" spans="2:4" ht="39" x14ac:dyDescent="0.35">
      <c r="B48" s="5" t="s">
        <v>17</v>
      </c>
      <c r="C48" s="9" t="s">
        <v>77</v>
      </c>
      <c r="D48" s="49" t="s">
        <v>6</v>
      </c>
    </row>
    <row r="49" spans="2:8" ht="26" x14ac:dyDescent="0.35">
      <c r="B49" s="5" t="s">
        <v>19</v>
      </c>
      <c r="C49" s="9" t="s">
        <v>78</v>
      </c>
      <c r="D49" s="48" t="s">
        <v>546</v>
      </c>
    </row>
    <row r="50" spans="2:8" ht="52" x14ac:dyDescent="0.35">
      <c r="B50" s="5" t="s">
        <v>21</v>
      </c>
      <c r="C50" s="9" t="s">
        <v>79</v>
      </c>
      <c r="D50" s="48" t="s">
        <v>80</v>
      </c>
    </row>
    <row r="51" spans="2:8" ht="26" x14ac:dyDescent="0.35">
      <c r="B51" s="5" t="s">
        <v>23</v>
      </c>
      <c r="C51" s="9" t="s">
        <v>81</v>
      </c>
      <c r="D51" s="48" t="s">
        <v>533</v>
      </c>
    </row>
    <row r="52" spans="2:8" ht="39" x14ac:dyDescent="0.35">
      <c r="B52" s="5" t="s">
        <v>25</v>
      </c>
      <c r="C52" s="9" t="s">
        <v>82</v>
      </c>
      <c r="D52" s="48" t="s">
        <v>534</v>
      </c>
      <c r="H52" s="51"/>
    </row>
    <row r="53" spans="2:8" ht="26" x14ac:dyDescent="0.35">
      <c r="B53" s="5" t="s">
        <v>27</v>
      </c>
      <c r="C53" s="9" t="s">
        <v>83</v>
      </c>
      <c r="D53" s="49" t="s">
        <v>6</v>
      </c>
    </row>
    <row r="54" spans="2:8" ht="26" x14ac:dyDescent="0.35">
      <c r="B54" s="5" t="s">
        <v>29</v>
      </c>
      <c r="C54" s="9" t="s">
        <v>84</v>
      </c>
      <c r="D54" s="49" t="s">
        <v>6</v>
      </c>
      <c r="G54" s="50"/>
    </row>
    <row r="55" spans="2:8" x14ac:dyDescent="0.35">
      <c r="B55" s="5" t="s">
        <v>31</v>
      </c>
      <c r="C55" s="9" t="s">
        <v>85</v>
      </c>
      <c r="D55" s="49" t="s">
        <v>6</v>
      </c>
    </row>
    <row r="56" spans="2:8" ht="26" x14ac:dyDescent="0.35">
      <c r="B56" s="5" t="s">
        <v>33</v>
      </c>
      <c r="C56" s="9" t="s">
        <v>86</v>
      </c>
      <c r="D56" s="48" t="s">
        <v>418</v>
      </c>
    </row>
    <row r="57" spans="2:8" ht="26" x14ac:dyDescent="0.35">
      <c r="B57" s="5" t="s">
        <v>35</v>
      </c>
      <c r="C57" s="9" t="s">
        <v>87</v>
      </c>
      <c r="D57" s="49" t="s">
        <v>6</v>
      </c>
    </row>
    <row r="58" spans="2:8" ht="39" x14ac:dyDescent="0.35">
      <c r="B58" s="5" t="s">
        <v>37</v>
      </c>
      <c r="C58" s="9" t="s">
        <v>88</v>
      </c>
      <c r="D58" s="49" t="s">
        <v>6</v>
      </c>
    </row>
    <row r="59" spans="2:8" x14ac:dyDescent="0.35">
      <c r="B59" s="5" t="s">
        <v>39</v>
      </c>
      <c r="C59" s="9" t="s">
        <v>89</v>
      </c>
      <c r="D59" s="49" t="s">
        <v>6</v>
      </c>
    </row>
    <row r="60" spans="2:8" ht="26" x14ac:dyDescent="0.35">
      <c r="B60" s="5" t="s">
        <v>41</v>
      </c>
      <c r="C60" s="9" t="s">
        <v>90</v>
      </c>
      <c r="D60" s="49" t="s">
        <v>6</v>
      </c>
    </row>
    <row r="61" spans="2:8" ht="26" x14ac:dyDescent="0.35">
      <c r="B61" s="5" t="s">
        <v>43</v>
      </c>
      <c r="C61" s="9" t="s">
        <v>91</v>
      </c>
      <c r="D61" s="49" t="s">
        <v>6</v>
      </c>
    </row>
    <row r="62" spans="2:8" ht="26" x14ac:dyDescent="0.35">
      <c r="B62" s="5" t="s">
        <v>45</v>
      </c>
      <c r="C62" s="9" t="s">
        <v>92</v>
      </c>
      <c r="D62" s="49" t="s">
        <v>6</v>
      </c>
    </row>
    <row r="63" spans="2:8" ht="26" x14ac:dyDescent="0.35">
      <c r="B63" s="5" t="s">
        <v>47</v>
      </c>
      <c r="C63" s="9" t="s">
        <v>93</v>
      </c>
      <c r="D63" s="49" t="s">
        <v>6</v>
      </c>
    </row>
    <row r="64" spans="2:8" ht="26" x14ac:dyDescent="0.35">
      <c r="B64" s="5" t="s">
        <v>49</v>
      </c>
      <c r="C64" s="9" t="s">
        <v>94</v>
      </c>
      <c r="D64" s="49" t="s">
        <v>6</v>
      </c>
    </row>
    <row r="65" spans="2:4" ht="26" x14ac:dyDescent="0.35">
      <c r="B65" s="5" t="s">
        <v>51</v>
      </c>
      <c r="C65" s="9" t="s">
        <v>95</v>
      </c>
      <c r="D65" s="49" t="s">
        <v>6</v>
      </c>
    </row>
    <row r="66" spans="2:4" x14ac:dyDescent="0.35">
      <c r="B66" s="5" t="s">
        <v>53</v>
      </c>
      <c r="C66" s="9" t="s">
        <v>96</v>
      </c>
      <c r="D66" s="49" t="s">
        <v>535</v>
      </c>
    </row>
    <row r="67" spans="2:4" ht="26" x14ac:dyDescent="0.35">
      <c r="B67" s="5" t="s">
        <v>55</v>
      </c>
      <c r="C67" s="9" t="s">
        <v>97</v>
      </c>
      <c r="D67" s="49" t="s">
        <v>6</v>
      </c>
    </row>
    <row r="68" spans="2:4" ht="26" x14ac:dyDescent="0.35">
      <c r="B68" s="5" t="s">
        <v>57</v>
      </c>
      <c r="C68" s="9" t="s">
        <v>98</v>
      </c>
      <c r="D68" s="48" t="s">
        <v>486</v>
      </c>
    </row>
    <row r="69" spans="2:4" ht="39" x14ac:dyDescent="0.35">
      <c r="B69" s="5" t="s">
        <v>59</v>
      </c>
      <c r="C69" s="9" t="s">
        <v>99</v>
      </c>
      <c r="D69" s="48" t="s">
        <v>536</v>
      </c>
    </row>
    <row r="70" spans="2:4" ht="26" x14ac:dyDescent="0.35">
      <c r="B70" s="5" t="s">
        <v>61</v>
      </c>
      <c r="C70" s="9" t="s">
        <v>100</v>
      </c>
      <c r="D70" s="49" t="s">
        <v>6</v>
      </c>
    </row>
    <row r="71" spans="2:4" ht="26" x14ac:dyDescent="0.35">
      <c r="B71" s="5" t="s">
        <v>63</v>
      </c>
      <c r="C71" s="9" t="s">
        <v>101</v>
      </c>
      <c r="D71" s="49" t="s">
        <v>6</v>
      </c>
    </row>
    <row r="72" spans="2:4" ht="52" x14ac:dyDescent="0.35">
      <c r="B72" s="5" t="s">
        <v>65</v>
      </c>
      <c r="C72" s="9" t="s">
        <v>102</v>
      </c>
      <c r="D72" s="48" t="s">
        <v>482</v>
      </c>
    </row>
    <row r="73" spans="2:4" ht="39" x14ac:dyDescent="0.35">
      <c r="B73" s="5" t="s">
        <v>67</v>
      </c>
      <c r="C73" s="9" t="s">
        <v>103</v>
      </c>
      <c r="D73" s="48" t="s">
        <v>483</v>
      </c>
    </row>
    <row r="74" spans="2:4" ht="26" x14ac:dyDescent="0.35">
      <c r="B74" s="5" t="s">
        <v>104</v>
      </c>
      <c r="C74" s="9" t="s">
        <v>105</v>
      </c>
      <c r="D74" s="49" t="s">
        <v>6</v>
      </c>
    </row>
    <row r="75" spans="2:4" ht="39" x14ac:dyDescent="0.35">
      <c r="B75" s="5" t="s">
        <v>106</v>
      </c>
      <c r="C75" s="9" t="s">
        <v>107</v>
      </c>
      <c r="D75" s="49" t="s">
        <v>6</v>
      </c>
    </row>
    <row r="76" spans="2:4" ht="26" x14ac:dyDescent="0.35">
      <c r="B76" s="10" t="s">
        <v>108</v>
      </c>
      <c r="C76" s="11" t="s">
        <v>109</v>
      </c>
      <c r="D76" s="49" t="s">
        <v>6</v>
      </c>
    </row>
    <row r="77" spans="2:4" x14ac:dyDescent="0.35">
      <c r="B77" s="90" t="s">
        <v>110</v>
      </c>
      <c r="C77" s="91"/>
      <c r="D77" s="89"/>
    </row>
    <row r="78" spans="2:4" ht="26" x14ac:dyDescent="0.35">
      <c r="B78" s="7" t="s">
        <v>4</v>
      </c>
      <c r="C78" s="8" t="s">
        <v>111</v>
      </c>
      <c r="D78" s="48" t="s">
        <v>537</v>
      </c>
    </row>
    <row r="79" spans="2:4" ht="26" x14ac:dyDescent="0.35">
      <c r="B79" s="5" t="s">
        <v>7</v>
      </c>
      <c r="C79" s="9" t="s">
        <v>112</v>
      </c>
      <c r="D79" s="48" t="s">
        <v>484</v>
      </c>
    </row>
    <row r="80" spans="2:4" ht="52" x14ac:dyDescent="0.35">
      <c r="B80" s="5" t="s">
        <v>9</v>
      </c>
      <c r="C80" s="9" t="s">
        <v>113</v>
      </c>
      <c r="D80" s="48" t="s">
        <v>538</v>
      </c>
    </row>
    <row r="81" spans="2:4" ht="26" x14ac:dyDescent="0.35">
      <c r="B81" s="5" t="s">
        <v>11</v>
      </c>
      <c r="C81" s="9" t="s">
        <v>114</v>
      </c>
      <c r="D81" s="48" t="s">
        <v>115</v>
      </c>
    </row>
    <row r="82" spans="2:4" ht="39" x14ac:dyDescent="0.35">
      <c r="B82" s="5" t="s">
        <v>13</v>
      </c>
      <c r="C82" s="9" t="s">
        <v>116</v>
      </c>
      <c r="D82" s="48" t="s">
        <v>485</v>
      </c>
    </row>
    <row r="83" spans="2:4" ht="52" x14ac:dyDescent="0.35">
      <c r="B83" s="5" t="s">
        <v>15</v>
      </c>
      <c r="C83" s="9" t="s">
        <v>117</v>
      </c>
      <c r="D83" s="48" t="s">
        <v>115</v>
      </c>
    </row>
    <row r="84" spans="2:4" ht="26" x14ac:dyDescent="0.35">
      <c r="B84" s="5" t="s">
        <v>17</v>
      </c>
      <c r="C84" s="9" t="s">
        <v>118</v>
      </c>
      <c r="D84" s="48" t="s">
        <v>115</v>
      </c>
    </row>
    <row r="85" spans="2:4" ht="39" x14ac:dyDescent="0.35">
      <c r="B85" s="5" t="s">
        <v>19</v>
      </c>
      <c r="C85" s="9" t="s">
        <v>119</v>
      </c>
      <c r="D85" s="48" t="s">
        <v>539</v>
      </c>
    </row>
    <row r="86" spans="2:4" ht="39" x14ac:dyDescent="0.35">
      <c r="B86" s="5" t="s">
        <v>21</v>
      </c>
      <c r="C86" s="9" t="s">
        <v>120</v>
      </c>
      <c r="D86" s="48" t="s">
        <v>419</v>
      </c>
    </row>
    <row r="87" spans="2:4" ht="26" x14ac:dyDescent="0.35">
      <c r="B87" s="5" t="s">
        <v>23</v>
      </c>
      <c r="C87" s="9" t="s">
        <v>121</v>
      </c>
      <c r="D87" s="48" t="s">
        <v>115</v>
      </c>
    </row>
    <row r="88" spans="2:4" ht="26" x14ac:dyDescent="0.35">
      <c r="B88" s="5" t="s">
        <v>25</v>
      </c>
      <c r="C88" s="9" t="s">
        <v>122</v>
      </c>
      <c r="D88" s="48" t="s">
        <v>115</v>
      </c>
    </row>
    <row r="89" spans="2:4" ht="26" x14ac:dyDescent="0.35">
      <c r="B89" s="5" t="s">
        <v>27</v>
      </c>
      <c r="C89" s="9" t="s">
        <v>123</v>
      </c>
      <c r="D89" s="48" t="s">
        <v>115</v>
      </c>
    </row>
    <row r="90" spans="2:4" ht="52" x14ac:dyDescent="0.35">
      <c r="B90" s="5" t="s">
        <v>29</v>
      </c>
      <c r="C90" s="9" t="s">
        <v>124</v>
      </c>
      <c r="D90" s="48" t="s">
        <v>125</v>
      </c>
    </row>
    <row r="91" spans="2:4" ht="52" x14ac:dyDescent="0.35">
      <c r="B91" s="5" t="s">
        <v>31</v>
      </c>
      <c r="C91" s="9" t="s">
        <v>126</v>
      </c>
      <c r="D91" s="48" t="s">
        <v>127</v>
      </c>
    </row>
    <row r="92" spans="2:4" ht="104" x14ac:dyDescent="0.35">
      <c r="B92" s="5" t="s">
        <v>33</v>
      </c>
      <c r="C92" s="9" t="s">
        <v>128</v>
      </c>
      <c r="D92" s="48" t="s">
        <v>129</v>
      </c>
    </row>
    <row r="93" spans="2:4" ht="26" x14ac:dyDescent="0.35">
      <c r="B93" s="5" t="s">
        <v>35</v>
      </c>
      <c r="C93" s="9" t="s">
        <v>130</v>
      </c>
      <c r="D93" s="48" t="s">
        <v>131</v>
      </c>
    </row>
    <row r="94" spans="2:4" ht="52" x14ac:dyDescent="0.35">
      <c r="B94" s="5" t="s">
        <v>37</v>
      </c>
      <c r="C94" s="9" t="s">
        <v>132</v>
      </c>
      <c r="D94" s="48" t="s">
        <v>133</v>
      </c>
    </row>
    <row r="95" spans="2:4" ht="26" x14ac:dyDescent="0.35">
      <c r="B95" s="5" t="s">
        <v>39</v>
      </c>
      <c r="C95" s="9" t="s">
        <v>134</v>
      </c>
      <c r="D95" s="48" t="s">
        <v>135</v>
      </c>
    </row>
    <row r="96" spans="2:4" ht="39" x14ac:dyDescent="0.35">
      <c r="B96" s="5" t="s">
        <v>41</v>
      </c>
      <c r="C96" s="9" t="s">
        <v>136</v>
      </c>
      <c r="D96" s="48" t="s">
        <v>137</v>
      </c>
    </row>
    <row r="97" spans="2:4" ht="26" x14ac:dyDescent="0.35">
      <c r="B97" s="5" t="s">
        <v>43</v>
      </c>
      <c r="C97" s="9" t="s">
        <v>138</v>
      </c>
      <c r="D97" s="48" t="s">
        <v>137</v>
      </c>
    </row>
    <row r="98" spans="2:4" ht="26" x14ac:dyDescent="0.35">
      <c r="B98" s="5" t="s">
        <v>45</v>
      </c>
      <c r="C98" s="9" t="s">
        <v>139</v>
      </c>
      <c r="D98" s="48" t="s">
        <v>137</v>
      </c>
    </row>
    <row r="99" spans="2:4" ht="39" x14ac:dyDescent="0.35">
      <c r="B99" s="5" t="s">
        <v>47</v>
      </c>
      <c r="C99" s="9" t="s">
        <v>140</v>
      </c>
      <c r="D99" s="48" t="s">
        <v>115</v>
      </c>
    </row>
    <row r="100" spans="2:4" ht="39" x14ac:dyDescent="0.35">
      <c r="B100" s="5" t="s">
        <v>49</v>
      </c>
      <c r="C100" s="9" t="s">
        <v>141</v>
      </c>
      <c r="D100" s="48" t="s">
        <v>115</v>
      </c>
    </row>
    <row r="101" spans="2:4" ht="26" x14ac:dyDescent="0.35">
      <c r="B101" s="5" t="s">
        <v>51</v>
      </c>
      <c r="C101" s="9" t="s">
        <v>142</v>
      </c>
      <c r="D101" s="48" t="s">
        <v>115</v>
      </c>
    </row>
    <row r="102" spans="2:4" ht="26" x14ac:dyDescent="0.35">
      <c r="B102" s="5" t="s">
        <v>53</v>
      </c>
      <c r="C102" s="9" t="s">
        <v>143</v>
      </c>
      <c r="D102" s="48" t="s">
        <v>115</v>
      </c>
    </row>
    <row r="103" spans="2:4" ht="26" x14ac:dyDescent="0.35">
      <c r="B103" s="5" t="s">
        <v>55</v>
      </c>
      <c r="C103" s="9" t="s">
        <v>144</v>
      </c>
      <c r="D103" s="48" t="s">
        <v>145</v>
      </c>
    </row>
    <row r="104" spans="2:4" ht="26" x14ac:dyDescent="0.35">
      <c r="B104" s="5" t="s">
        <v>57</v>
      </c>
      <c r="C104" s="9" t="s">
        <v>146</v>
      </c>
      <c r="D104" s="48" t="s">
        <v>147</v>
      </c>
    </row>
    <row r="105" spans="2:4" ht="26" x14ac:dyDescent="0.35">
      <c r="B105" s="5" t="s">
        <v>59</v>
      </c>
      <c r="C105" s="9" t="s">
        <v>148</v>
      </c>
      <c r="D105" s="48" t="s">
        <v>149</v>
      </c>
    </row>
    <row r="106" spans="2:4" ht="39" x14ac:dyDescent="0.35">
      <c r="B106" s="5" t="s">
        <v>61</v>
      </c>
      <c r="C106" s="9" t="s">
        <v>150</v>
      </c>
      <c r="D106" s="48" t="s">
        <v>151</v>
      </c>
    </row>
    <row r="107" spans="2:4" ht="26" x14ac:dyDescent="0.35">
      <c r="B107" s="5" t="s">
        <v>63</v>
      </c>
      <c r="C107" s="9" t="s">
        <v>152</v>
      </c>
      <c r="D107" s="48" t="s">
        <v>115</v>
      </c>
    </row>
    <row r="108" spans="2:4" ht="26" x14ac:dyDescent="0.35">
      <c r="B108" s="10" t="s">
        <v>65</v>
      </c>
      <c r="C108" s="11" t="s">
        <v>153</v>
      </c>
      <c r="D108" s="48" t="s">
        <v>115</v>
      </c>
    </row>
    <row r="109" spans="2:4" x14ac:dyDescent="0.35">
      <c r="B109" s="87" t="s">
        <v>154</v>
      </c>
      <c r="C109" s="88"/>
      <c r="D109" s="89"/>
    </row>
    <row r="110" spans="2:4" ht="26" x14ac:dyDescent="0.35">
      <c r="B110" s="7" t="s">
        <v>4</v>
      </c>
      <c r="C110" s="8" t="s">
        <v>155</v>
      </c>
      <c r="D110" s="48" t="s">
        <v>541</v>
      </c>
    </row>
    <row r="111" spans="2:4" ht="65" x14ac:dyDescent="0.35">
      <c r="B111" s="5" t="s">
        <v>7</v>
      </c>
      <c r="C111" s="9" t="s">
        <v>156</v>
      </c>
      <c r="D111" s="48" t="s">
        <v>540</v>
      </c>
    </row>
    <row r="112" spans="2:4" ht="39" x14ac:dyDescent="0.35">
      <c r="B112" s="5" t="s">
        <v>9</v>
      </c>
      <c r="C112" s="9" t="s">
        <v>157</v>
      </c>
      <c r="D112" s="48" t="s">
        <v>542</v>
      </c>
    </row>
    <row r="113" spans="2:4" ht="39" x14ac:dyDescent="0.35">
      <c r="B113" s="5" t="s">
        <v>11</v>
      </c>
      <c r="C113" s="9" t="s">
        <v>158</v>
      </c>
      <c r="D113" s="48" t="s">
        <v>543</v>
      </c>
    </row>
    <row r="114" spans="2:4" ht="91" x14ac:dyDescent="0.35">
      <c r="B114" s="5" t="s">
        <v>13</v>
      </c>
      <c r="C114" s="9" t="s">
        <v>159</v>
      </c>
      <c r="D114" s="48" t="s">
        <v>544</v>
      </c>
    </row>
    <row r="115" spans="2:4" ht="26" x14ac:dyDescent="0.35">
      <c r="B115" s="5" t="s">
        <v>15</v>
      </c>
      <c r="C115" s="9" t="s">
        <v>160</v>
      </c>
      <c r="D115" s="48" t="s">
        <v>6</v>
      </c>
    </row>
    <row r="116" spans="2:4" ht="26" x14ac:dyDescent="0.35">
      <c r="B116" s="5" t="s">
        <v>17</v>
      </c>
      <c r="C116" s="9" t="s">
        <v>161</v>
      </c>
      <c r="D116" s="48" t="s">
        <v>6</v>
      </c>
    </row>
    <row r="117" spans="2:4" ht="39" x14ac:dyDescent="0.35">
      <c r="B117" s="5" t="s">
        <v>19</v>
      </c>
      <c r="C117" s="9" t="s">
        <v>162</v>
      </c>
      <c r="D117" s="48" t="s">
        <v>545</v>
      </c>
    </row>
    <row r="118" spans="2:4" ht="39" x14ac:dyDescent="0.35">
      <c r="B118" s="5" t="s">
        <v>21</v>
      </c>
      <c r="C118" s="9" t="s">
        <v>163</v>
      </c>
      <c r="D118" s="48" t="s">
        <v>560</v>
      </c>
    </row>
    <row r="119" spans="2:4" ht="39" x14ac:dyDescent="0.35">
      <c r="B119" s="5" t="s">
        <v>23</v>
      </c>
      <c r="C119" s="9" t="s">
        <v>164</v>
      </c>
      <c r="D119" s="48" t="s">
        <v>6</v>
      </c>
    </row>
    <row r="120" spans="2:4" ht="26" x14ac:dyDescent="0.35">
      <c r="B120" s="5" t="s">
        <v>25</v>
      </c>
      <c r="C120" s="9" t="s">
        <v>165</v>
      </c>
      <c r="D120" s="48" t="s">
        <v>548</v>
      </c>
    </row>
    <row r="121" spans="2:4" ht="52" x14ac:dyDescent="0.35">
      <c r="B121" s="5" t="s">
        <v>27</v>
      </c>
      <c r="C121" s="9" t="s">
        <v>166</v>
      </c>
      <c r="D121" s="48" t="s">
        <v>549</v>
      </c>
    </row>
    <row r="122" spans="2:4" ht="26" x14ac:dyDescent="0.35">
      <c r="B122" s="5" t="s">
        <v>29</v>
      </c>
      <c r="C122" s="9" t="s">
        <v>167</v>
      </c>
      <c r="D122" s="48" t="s">
        <v>550</v>
      </c>
    </row>
    <row r="123" spans="2:4" ht="39" x14ac:dyDescent="0.35">
      <c r="B123" s="5" t="s">
        <v>31</v>
      </c>
      <c r="C123" s="9" t="s">
        <v>168</v>
      </c>
      <c r="D123" s="48" t="s">
        <v>6</v>
      </c>
    </row>
    <row r="124" spans="2:4" ht="52" x14ac:dyDescent="0.35">
      <c r="B124" s="5" t="s">
        <v>33</v>
      </c>
      <c r="C124" s="9" t="s">
        <v>169</v>
      </c>
      <c r="D124" s="48" t="s">
        <v>551</v>
      </c>
    </row>
    <row r="125" spans="2:4" ht="78" x14ac:dyDescent="0.35">
      <c r="B125" s="5" t="s">
        <v>35</v>
      </c>
      <c r="C125" s="9" t="s">
        <v>170</v>
      </c>
      <c r="D125" s="48" t="s">
        <v>552</v>
      </c>
    </row>
    <row r="126" spans="2:4" ht="39" x14ac:dyDescent="0.35">
      <c r="B126" s="10" t="s">
        <v>37</v>
      </c>
      <c r="C126" s="11" t="s">
        <v>171</v>
      </c>
      <c r="D126" s="48" t="s">
        <v>6</v>
      </c>
    </row>
    <row r="127" spans="2:4" x14ac:dyDescent="0.35">
      <c r="B127" s="12"/>
      <c r="C127" s="92" t="s">
        <v>172</v>
      </c>
      <c r="D127" s="92"/>
    </row>
    <row r="128" spans="2:4" x14ac:dyDescent="0.35">
      <c r="D128" s="3"/>
    </row>
  </sheetData>
  <mergeCells count="5">
    <mergeCell ref="B8:D8"/>
    <mergeCell ref="B41:D41"/>
    <mergeCell ref="B77:D77"/>
    <mergeCell ref="B109:D109"/>
    <mergeCell ref="C127:D127"/>
  </mergeCells>
  <pageMargins left="0.70866141732283472" right="0.70866141732283472" top="0.74803149606299213" bottom="0.74803149606299213" header="0.31496062992125984" footer="0.31496062992125984"/>
  <pageSetup paperSize="9" scale="70"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Q143"/>
  <sheetViews>
    <sheetView zoomScale="98" zoomScaleNormal="98" workbookViewId="0">
      <selection activeCell="M67" sqref="M67"/>
    </sheetView>
  </sheetViews>
  <sheetFormatPr defaultColWidth="9.08984375" defaultRowHeight="14.5" x14ac:dyDescent="0.35"/>
  <cols>
    <col min="1" max="1" width="9.6328125" style="1" customWidth="1"/>
    <col min="2" max="2" width="33.54296875" style="1" customWidth="1"/>
    <col min="3" max="3" width="11.36328125" style="1" customWidth="1"/>
    <col min="4" max="4" width="23.54296875" style="1" customWidth="1"/>
    <col min="5" max="5" width="9.6328125" style="1" customWidth="1"/>
    <col min="6" max="6" width="9.08984375" style="1"/>
    <col min="7" max="12" width="13.90625" style="1" customWidth="1"/>
    <col min="13" max="13" width="26.08984375" style="42" customWidth="1"/>
    <col min="14" max="16384" width="9.08984375" style="1"/>
  </cols>
  <sheetData>
    <row r="1" spans="1:13" ht="15.5" x14ac:dyDescent="0.35">
      <c r="A1" s="2" t="s">
        <v>498</v>
      </c>
      <c r="B1" s="2"/>
      <c r="C1" s="13"/>
      <c r="D1" s="15"/>
      <c r="E1" s="15"/>
      <c r="F1" s="14"/>
      <c r="G1" s="15"/>
      <c r="H1" s="15"/>
      <c r="I1" s="15"/>
      <c r="J1" s="13"/>
      <c r="K1" s="13"/>
      <c r="L1" s="13"/>
      <c r="M1" s="36"/>
    </row>
    <row r="2" spans="1:13" ht="15" x14ac:dyDescent="0.35">
      <c r="A2" s="16" t="s">
        <v>173</v>
      </c>
      <c r="B2" s="16"/>
      <c r="C2" s="13"/>
      <c r="D2" s="13"/>
      <c r="E2" s="41"/>
      <c r="F2" s="17"/>
      <c r="G2" s="13"/>
      <c r="H2" s="13"/>
      <c r="I2" s="13"/>
      <c r="J2" s="13"/>
      <c r="K2" s="13"/>
      <c r="L2" s="13"/>
      <c r="M2" s="36"/>
    </row>
    <row r="3" spans="1:13" ht="47.25" customHeight="1" x14ac:dyDescent="0.35">
      <c r="A3" s="93" t="s">
        <v>174</v>
      </c>
      <c r="B3" s="93" t="s">
        <v>175</v>
      </c>
      <c r="C3" s="98" t="s">
        <v>176</v>
      </c>
      <c r="D3" s="99"/>
      <c r="E3" s="99"/>
      <c r="F3" s="99"/>
      <c r="G3" s="100" t="s">
        <v>177</v>
      </c>
      <c r="H3" s="101"/>
      <c r="I3" s="101"/>
      <c r="J3" s="100" t="s">
        <v>178</v>
      </c>
      <c r="K3" s="101"/>
      <c r="L3" s="101"/>
      <c r="M3" s="98" t="s">
        <v>179</v>
      </c>
    </row>
    <row r="4" spans="1:13" ht="55.5" customHeight="1" x14ac:dyDescent="0.35">
      <c r="A4" s="94"/>
      <c r="B4" s="96"/>
      <c r="C4" s="93" t="s">
        <v>180</v>
      </c>
      <c r="D4" s="93" t="s">
        <v>181</v>
      </c>
      <c r="E4" s="96" t="s">
        <v>182</v>
      </c>
      <c r="F4" s="102" t="s">
        <v>183</v>
      </c>
      <c r="G4" s="104" t="s">
        <v>184</v>
      </c>
      <c r="H4" s="93" t="s">
        <v>185</v>
      </c>
      <c r="I4" s="105" t="s">
        <v>186</v>
      </c>
      <c r="J4" s="104" t="s">
        <v>184</v>
      </c>
      <c r="K4" s="93" t="s">
        <v>187</v>
      </c>
      <c r="L4" s="105" t="s">
        <v>188</v>
      </c>
      <c r="M4" s="108"/>
    </row>
    <row r="5" spans="1:13" ht="63.75" customHeight="1" x14ac:dyDescent="0.35">
      <c r="A5" s="95"/>
      <c r="B5" s="97"/>
      <c r="C5" s="95"/>
      <c r="D5" s="95"/>
      <c r="E5" s="95"/>
      <c r="F5" s="103"/>
      <c r="G5" s="105"/>
      <c r="H5" s="97"/>
      <c r="I5" s="94"/>
      <c r="J5" s="105"/>
      <c r="K5" s="97"/>
      <c r="L5" s="94"/>
      <c r="M5" s="108"/>
    </row>
    <row r="6" spans="1:13" ht="34.5" x14ac:dyDescent="0.35">
      <c r="A6" s="18" t="s">
        <v>189</v>
      </c>
      <c r="B6" s="18" t="s">
        <v>190</v>
      </c>
      <c r="C6" s="19"/>
      <c r="D6" s="19"/>
      <c r="E6" s="20"/>
      <c r="F6" s="20"/>
      <c r="G6" s="19"/>
      <c r="H6" s="19"/>
      <c r="I6" s="19"/>
      <c r="J6" s="19"/>
      <c r="K6" s="19"/>
      <c r="L6" s="19"/>
      <c r="M6" s="21"/>
    </row>
    <row r="7" spans="1:13" ht="46" x14ac:dyDescent="0.35">
      <c r="A7" s="18" t="s">
        <v>191</v>
      </c>
      <c r="B7" s="18" t="s">
        <v>192</v>
      </c>
      <c r="C7" s="19"/>
      <c r="D7" s="19"/>
      <c r="E7" s="20"/>
      <c r="F7" s="20"/>
      <c r="G7" s="19"/>
      <c r="H7" s="19"/>
      <c r="I7" s="19"/>
      <c r="J7" s="19"/>
      <c r="K7" s="19"/>
      <c r="L7" s="19"/>
      <c r="M7" s="21"/>
    </row>
    <row r="8" spans="1:13" ht="60" customHeight="1" x14ac:dyDescent="0.35">
      <c r="A8" s="22"/>
      <c r="B8" s="22"/>
      <c r="C8" s="23" t="s">
        <v>457</v>
      </c>
      <c r="D8" s="23" t="s">
        <v>193</v>
      </c>
      <c r="E8" s="74">
        <v>770.4</v>
      </c>
      <c r="F8" s="74">
        <v>1002.4</v>
      </c>
      <c r="G8" s="60"/>
      <c r="H8" s="60"/>
      <c r="I8" s="60"/>
      <c r="J8" s="60"/>
      <c r="K8" s="60"/>
      <c r="L8" s="60"/>
      <c r="M8" s="21" t="s">
        <v>499</v>
      </c>
    </row>
    <row r="9" spans="1:13" ht="57.5" x14ac:dyDescent="0.35">
      <c r="A9" s="22"/>
      <c r="B9" s="22"/>
      <c r="C9" s="23" t="s">
        <v>458</v>
      </c>
      <c r="D9" s="23" t="s">
        <v>194</v>
      </c>
      <c r="E9" s="74">
        <v>115</v>
      </c>
      <c r="F9" s="74">
        <v>99</v>
      </c>
      <c r="G9" s="60"/>
      <c r="H9" s="60"/>
      <c r="I9" s="60"/>
      <c r="J9" s="60"/>
      <c r="K9" s="60"/>
      <c r="L9" s="60"/>
      <c r="M9" s="21" t="s">
        <v>500</v>
      </c>
    </row>
    <row r="10" spans="1:13" ht="34.5" x14ac:dyDescent="0.35">
      <c r="A10" s="18" t="s">
        <v>195</v>
      </c>
      <c r="B10" s="18" t="s">
        <v>196</v>
      </c>
      <c r="C10" s="19"/>
      <c r="D10" s="19"/>
      <c r="E10" s="63"/>
      <c r="F10" s="63"/>
      <c r="G10" s="60"/>
      <c r="H10" s="60"/>
      <c r="I10" s="60"/>
      <c r="J10" s="60"/>
      <c r="K10" s="60"/>
      <c r="L10" s="60"/>
      <c r="M10" s="61"/>
    </row>
    <row r="11" spans="1:13" ht="26" x14ac:dyDescent="0.35">
      <c r="A11" s="22"/>
      <c r="B11" s="22"/>
      <c r="C11" s="25" t="s">
        <v>452</v>
      </c>
      <c r="D11" s="25" t="s">
        <v>197</v>
      </c>
      <c r="E11" s="74">
        <v>4</v>
      </c>
      <c r="F11" s="74">
        <v>4</v>
      </c>
      <c r="G11" s="60"/>
      <c r="H11" s="60"/>
      <c r="I11" s="60"/>
      <c r="J11" s="60"/>
      <c r="K11" s="60"/>
      <c r="L11" s="60"/>
      <c r="M11" s="61"/>
    </row>
    <row r="12" spans="1:13" ht="39" x14ac:dyDescent="0.35">
      <c r="A12" s="22"/>
      <c r="B12" s="22"/>
      <c r="C12" s="25" t="s">
        <v>453</v>
      </c>
      <c r="D12" s="25" t="s">
        <v>198</v>
      </c>
      <c r="E12" s="74">
        <v>3</v>
      </c>
      <c r="F12" s="74">
        <v>3</v>
      </c>
      <c r="G12" s="60"/>
      <c r="H12" s="60"/>
      <c r="I12" s="60"/>
      <c r="J12" s="60"/>
      <c r="K12" s="60"/>
      <c r="L12" s="60"/>
      <c r="M12" s="61"/>
    </row>
    <row r="13" spans="1:13" ht="26" x14ac:dyDescent="0.35">
      <c r="A13" s="22"/>
      <c r="B13" s="22"/>
      <c r="C13" s="25" t="s">
        <v>454</v>
      </c>
      <c r="D13" s="25" t="s">
        <v>199</v>
      </c>
      <c r="E13" s="74">
        <v>1</v>
      </c>
      <c r="F13" s="74">
        <v>1</v>
      </c>
      <c r="G13" s="60"/>
      <c r="H13" s="60"/>
      <c r="I13" s="60"/>
      <c r="J13" s="60"/>
      <c r="K13" s="60"/>
      <c r="L13" s="60"/>
      <c r="M13" s="61"/>
    </row>
    <row r="14" spans="1:13" ht="39" x14ac:dyDescent="0.35">
      <c r="A14" s="22"/>
      <c r="B14" s="22"/>
      <c r="C14" s="25" t="s">
        <v>455</v>
      </c>
      <c r="D14" s="25" t="s">
        <v>200</v>
      </c>
      <c r="E14" s="74">
        <v>2</v>
      </c>
      <c r="F14" s="74">
        <v>2</v>
      </c>
      <c r="G14" s="60"/>
      <c r="H14" s="60"/>
      <c r="I14" s="60"/>
      <c r="J14" s="60"/>
      <c r="K14" s="60"/>
      <c r="L14" s="60"/>
      <c r="M14" s="61"/>
    </row>
    <row r="15" spans="1:13" ht="39" x14ac:dyDescent="0.35">
      <c r="A15" s="22"/>
      <c r="B15" s="22"/>
      <c r="C15" s="25" t="s">
        <v>456</v>
      </c>
      <c r="D15" s="25" t="s">
        <v>201</v>
      </c>
      <c r="E15" s="74">
        <v>2</v>
      </c>
      <c r="F15" s="74">
        <v>2</v>
      </c>
      <c r="G15" s="60"/>
      <c r="H15" s="60"/>
      <c r="I15" s="60"/>
      <c r="J15" s="60"/>
      <c r="K15" s="60"/>
      <c r="L15" s="60"/>
      <c r="M15" s="61"/>
    </row>
    <row r="16" spans="1:13" ht="37.5" customHeight="1" x14ac:dyDescent="0.35">
      <c r="A16" s="22"/>
      <c r="B16" s="22"/>
      <c r="C16" s="25" t="s">
        <v>424</v>
      </c>
      <c r="D16" s="25" t="s">
        <v>425</v>
      </c>
      <c r="E16" s="74">
        <v>4</v>
      </c>
      <c r="F16" s="74">
        <v>4</v>
      </c>
      <c r="G16" s="60"/>
      <c r="H16" s="60"/>
      <c r="I16" s="60"/>
      <c r="J16" s="60"/>
      <c r="K16" s="60"/>
      <c r="L16" s="60"/>
      <c r="M16" s="61"/>
    </row>
    <row r="17" spans="1:13" ht="23" x14ac:dyDescent="0.35">
      <c r="A17" s="18" t="s">
        <v>202</v>
      </c>
      <c r="B17" s="18" t="s">
        <v>203</v>
      </c>
      <c r="C17" s="19"/>
      <c r="D17" s="19"/>
      <c r="E17" s="63"/>
      <c r="F17" s="63"/>
      <c r="G17" s="38">
        <v>1797582.06</v>
      </c>
      <c r="H17" s="38">
        <v>1639209.22</v>
      </c>
      <c r="I17" s="38">
        <v>158372.84</v>
      </c>
      <c r="J17" s="38">
        <v>1797582.06</v>
      </c>
      <c r="K17" s="38">
        <v>1639209.22</v>
      </c>
      <c r="L17" s="38">
        <v>158372.83999999997</v>
      </c>
      <c r="M17" s="61"/>
    </row>
    <row r="18" spans="1:13" ht="52" x14ac:dyDescent="0.35">
      <c r="A18" s="19"/>
      <c r="B18" s="19"/>
      <c r="C18" s="23" t="s">
        <v>204</v>
      </c>
      <c r="D18" s="27" t="s">
        <v>205</v>
      </c>
      <c r="E18" s="75">
        <v>69229.72</v>
      </c>
      <c r="F18" s="75">
        <v>69447.81</v>
      </c>
      <c r="G18" s="64"/>
      <c r="H18" s="64"/>
      <c r="I18" s="64"/>
      <c r="J18" s="64"/>
      <c r="K18" s="64"/>
      <c r="L18" s="64"/>
      <c r="M18" s="65"/>
    </row>
    <row r="19" spans="1:13" ht="39" x14ac:dyDescent="0.35">
      <c r="A19" s="19"/>
      <c r="B19" s="19"/>
      <c r="C19" s="26" t="s">
        <v>206</v>
      </c>
      <c r="D19" s="28" t="s">
        <v>207</v>
      </c>
      <c r="E19" s="75">
        <v>670.79</v>
      </c>
      <c r="F19" s="75">
        <v>670.79</v>
      </c>
      <c r="G19" s="66"/>
      <c r="H19" s="66"/>
      <c r="I19" s="64"/>
      <c r="J19" s="64"/>
      <c r="K19" s="64"/>
      <c r="L19" s="64"/>
      <c r="M19" s="65"/>
    </row>
    <row r="20" spans="1:13" x14ac:dyDescent="0.35">
      <c r="A20" s="18" t="s">
        <v>208</v>
      </c>
      <c r="B20" s="18" t="s">
        <v>209</v>
      </c>
      <c r="C20" s="19"/>
      <c r="D20" s="19"/>
      <c r="E20" s="67"/>
      <c r="F20" s="67"/>
      <c r="G20" s="38">
        <v>828679.35</v>
      </c>
      <c r="H20" s="38">
        <v>799184.15</v>
      </c>
      <c r="I20" s="38">
        <v>29495.200000000001</v>
      </c>
      <c r="J20" s="38">
        <v>828679.35</v>
      </c>
      <c r="K20" s="38">
        <v>807962.47</v>
      </c>
      <c r="L20" s="38">
        <v>20716.880000000012</v>
      </c>
      <c r="M20" s="61"/>
    </row>
    <row r="21" spans="1:13" ht="39" x14ac:dyDescent="0.35">
      <c r="A21" s="19"/>
      <c r="B21" s="19"/>
      <c r="C21" s="29" t="s">
        <v>210</v>
      </c>
      <c r="D21" s="28" t="s">
        <v>211</v>
      </c>
      <c r="E21" s="75">
        <f>8583.42+33516</f>
        <v>42099.42</v>
      </c>
      <c r="F21" s="75">
        <f>9007+33610.53</f>
        <v>42617.53</v>
      </c>
      <c r="G21" s="66"/>
      <c r="H21" s="66"/>
      <c r="I21" s="64"/>
      <c r="J21" s="64"/>
      <c r="K21" s="64"/>
      <c r="L21" s="64"/>
      <c r="M21" s="65"/>
    </row>
    <row r="22" spans="1:13" ht="39" x14ac:dyDescent="0.35">
      <c r="A22" s="19"/>
      <c r="B22" s="19"/>
      <c r="C22" s="29" t="s">
        <v>212</v>
      </c>
      <c r="D22" s="28" t="s">
        <v>213</v>
      </c>
      <c r="E22" s="75">
        <v>423.58</v>
      </c>
      <c r="F22" s="75">
        <v>422.43</v>
      </c>
      <c r="G22" s="64"/>
      <c r="H22" s="64"/>
      <c r="I22" s="64"/>
      <c r="J22" s="64"/>
      <c r="K22" s="64"/>
      <c r="L22" s="64"/>
      <c r="M22" s="65"/>
    </row>
    <row r="23" spans="1:13" ht="26" x14ac:dyDescent="0.35">
      <c r="A23" s="18" t="s">
        <v>214</v>
      </c>
      <c r="B23" s="30" t="s">
        <v>215</v>
      </c>
      <c r="C23" s="19"/>
      <c r="D23" s="19"/>
      <c r="E23" s="63"/>
      <c r="F23" s="63"/>
      <c r="G23" s="38">
        <v>41433189.920000002</v>
      </c>
      <c r="H23" s="38">
        <v>943212.17999999993</v>
      </c>
      <c r="I23" s="38">
        <v>40489977.740000002</v>
      </c>
      <c r="J23" s="38">
        <v>1433189.92</v>
      </c>
      <c r="K23" s="38">
        <v>943212.18</v>
      </c>
      <c r="L23" s="38">
        <v>489977.74</v>
      </c>
      <c r="M23" s="61"/>
    </row>
    <row r="24" spans="1:13" ht="39" x14ac:dyDescent="0.35">
      <c r="A24" s="19"/>
      <c r="B24" s="19"/>
      <c r="C24" s="31" t="s">
        <v>210</v>
      </c>
      <c r="D24" s="32" t="s">
        <v>211</v>
      </c>
      <c r="E24" s="74">
        <v>4719.5</v>
      </c>
      <c r="F24" s="74">
        <v>4834</v>
      </c>
      <c r="G24" s="64"/>
      <c r="H24" s="64"/>
      <c r="I24" s="64"/>
      <c r="J24" s="64"/>
      <c r="K24" s="64"/>
      <c r="L24" s="64"/>
      <c r="M24" s="65"/>
    </row>
    <row r="25" spans="1:13" ht="41.5" x14ac:dyDescent="0.35">
      <c r="A25" s="19"/>
      <c r="B25" s="19"/>
      <c r="C25" s="32" t="s">
        <v>212</v>
      </c>
      <c r="D25" s="32" t="s">
        <v>216</v>
      </c>
      <c r="E25" s="74">
        <v>1757.57</v>
      </c>
      <c r="F25" s="74">
        <v>1909.35</v>
      </c>
      <c r="G25" s="64"/>
      <c r="H25" s="64"/>
      <c r="I25" s="64"/>
      <c r="J25" s="64"/>
      <c r="K25" s="64"/>
      <c r="L25" s="64"/>
      <c r="M25" s="65"/>
    </row>
    <row r="26" spans="1:13" ht="26.5" customHeight="1" x14ac:dyDescent="0.35">
      <c r="A26" s="19"/>
      <c r="B26" s="19"/>
      <c r="C26" s="33"/>
      <c r="D26" s="32" t="s">
        <v>217</v>
      </c>
      <c r="E26" s="34">
        <v>50</v>
      </c>
      <c r="F26" s="74">
        <v>0</v>
      </c>
      <c r="G26" s="60"/>
      <c r="H26" s="60"/>
      <c r="I26" s="60"/>
      <c r="J26" s="60"/>
      <c r="K26" s="60"/>
      <c r="L26" s="60"/>
      <c r="M26" s="106" t="s">
        <v>503</v>
      </c>
    </row>
    <row r="27" spans="1:13" ht="26.5" customHeight="1" x14ac:dyDescent="0.35">
      <c r="A27" s="19"/>
      <c r="B27" s="19"/>
      <c r="C27" s="33"/>
      <c r="D27" s="32" t="s">
        <v>218</v>
      </c>
      <c r="E27" s="34">
        <v>90</v>
      </c>
      <c r="F27" s="74">
        <v>0</v>
      </c>
      <c r="G27" s="60"/>
      <c r="H27" s="60"/>
      <c r="I27" s="60"/>
      <c r="J27" s="60"/>
      <c r="K27" s="60"/>
      <c r="L27" s="60"/>
      <c r="M27" s="107"/>
    </row>
    <row r="28" spans="1:13" ht="26" x14ac:dyDescent="0.35">
      <c r="A28" s="18" t="s">
        <v>219</v>
      </c>
      <c r="B28" s="30" t="s">
        <v>220</v>
      </c>
      <c r="C28" s="35"/>
      <c r="D28" s="19"/>
      <c r="E28" s="63"/>
      <c r="F28" s="63"/>
      <c r="G28" s="38">
        <v>364031.13</v>
      </c>
      <c r="H28" s="38">
        <v>336728.79000000004</v>
      </c>
      <c r="I28" s="38">
        <v>27302.34</v>
      </c>
      <c r="J28" s="38">
        <v>364031.13000000006</v>
      </c>
      <c r="K28" s="38">
        <v>336728.79000000004</v>
      </c>
      <c r="L28" s="38">
        <v>27302.34</v>
      </c>
      <c r="M28" s="61"/>
    </row>
    <row r="29" spans="1:13" ht="39" x14ac:dyDescent="0.35">
      <c r="A29" s="19"/>
      <c r="B29" s="19"/>
      <c r="C29" s="31" t="s">
        <v>210</v>
      </c>
      <c r="D29" s="32" t="s">
        <v>211</v>
      </c>
      <c r="E29" s="74">
        <v>8001</v>
      </c>
      <c r="F29" s="74">
        <v>8723</v>
      </c>
      <c r="G29" s="64"/>
      <c r="H29" s="64"/>
      <c r="I29" s="64"/>
      <c r="J29" s="64"/>
      <c r="K29" s="64"/>
      <c r="L29" s="64"/>
      <c r="M29" s="65"/>
    </row>
    <row r="30" spans="1:13" ht="26" x14ac:dyDescent="0.35">
      <c r="A30" s="18" t="s">
        <v>398</v>
      </c>
      <c r="B30" s="30" t="s">
        <v>396</v>
      </c>
      <c r="C30" s="35"/>
      <c r="D30" s="19"/>
      <c r="E30" s="63"/>
      <c r="F30" s="63"/>
      <c r="G30" s="38">
        <v>19021521.32</v>
      </c>
      <c r="H30" s="38">
        <v>12894747.609999999</v>
      </c>
      <c r="I30" s="38">
        <v>6126773.71</v>
      </c>
      <c r="J30" s="38">
        <v>5355632.4700000007</v>
      </c>
      <c r="K30" s="38">
        <v>4525346.6500000004</v>
      </c>
      <c r="L30" s="38">
        <v>830285.82000000018</v>
      </c>
      <c r="M30" s="61"/>
    </row>
    <row r="31" spans="1:13" ht="51.5" customHeight="1" x14ac:dyDescent="0.35">
      <c r="A31" s="19"/>
      <c r="B31" s="19"/>
      <c r="C31" s="26" t="s">
        <v>422</v>
      </c>
      <c r="D31" s="32" t="s">
        <v>423</v>
      </c>
      <c r="E31" s="34">
        <v>17</v>
      </c>
      <c r="F31" s="74">
        <v>0</v>
      </c>
      <c r="G31" s="60"/>
      <c r="H31" s="60"/>
      <c r="I31" s="60"/>
      <c r="J31" s="60"/>
      <c r="K31" s="60"/>
      <c r="L31" s="60"/>
      <c r="M31" s="61"/>
    </row>
    <row r="32" spans="1:13" ht="57.5" x14ac:dyDescent="0.35">
      <c r="A32" s="18" t="s">
        <v>221</v>
      </c>
      <c r="B32" s="18" t="s">
        <v>222</v>
      </c>
      <c r="C32" s="19"/>
      <c r="D32" s="19"/>
      <c r="E32" s="68"/>
      <c r="F32" s="68"/>
      <c r="G32" s="69"/>
      <c r="H32" s="69"/>
      <c r="I32" s="69"/>
      <c r="J32" s="70"/>
      <c r="K32" s="69"/>
      <c r="L32" s="70"/>
      <c r="M32" s="61"/>
    </row>
    <row r="33" spans="1:13" ht="52" x14ac:dyDescent="0.35">
      <c r="A33" s="22"/>
      <c r="B33" s="22"/>
      <c r="C33" s="25" t="s">
        <v>459</v>
      </c>
      <c r="D33" s="25" t="s">
        <v>223</v>
      </c>
      <c r="E33" s="74">
        <v>37</v>
      </c>
      <c r="F33" s="74">
        <v>40</v>
      </c>
      <c r="G33" s="60"/>
      <c r="H33" s="60"/>
      <c r="I33" s="60"/>
      <c r="J33" s="60"/>
      <c r="K33" s="60"/>
      <c r="L33" s="60"/>
      <c r="M33" s="21" t="s">
        <v>553</v>
      </c>
    </row>
    <row r="34" spans="1:13" ht="26" x14ac:dyDescent="0.35">
      <c r="A34" s="18" t="s">
        <v>399</v>
      </c>
      <c r="B34" s="30" t="s">
        <v>397</v>
      </c>
      <c r="C34" s="35"/>
      <c r="D34" s="19"/>
      <c r="E34" s="63"/>
      <c r="F34" s="63"/>
      <c r="G34" s="38">
        <v>4177432.0512820515</v>
      </c>
      <c r="H34" s="38">
        <v>3258397</v>
      </c>
      <c r="I34" s="38">
        <f>G34-H34</f>
        <v>919035.05128205149</v>
      </c>
      <c r="J34" s="38">
        <v>3952065.74</v>
      </c>
      <c r="K34" s="38">
        <v>3100240.4499999993</v>
      </c>
      <c r="L34" s="38">
        <v>851825.29000000097</v>
      </c>
      <c r="M34" s="61"/>
    </row>
    <row r="35" spans="1:13" ht="65" x14ac:dyDescent="0.35">
      <c r="A35" s="22"/>
      <c r="B35" s="22"/>
      <c r="C35" s="25" t="s">
        <v>426</v>
      </c>
      <c r="D35" s="25" t="s">
        <v>429</v>
      </c>
      <c r="E35" s="74">
        <v>54</v>
      </c>
      <c r="F35" s="74">
        <v>51</v>
      </c>
      <c r="G35" s="60"/>
      <c r="H35" s="60"/>
      <c r="I35" s="60"/>
      <c r="J35" s="60"/>
      <c r="K35" s="60"/>
      <c r="L35" s="60"/>
      <c r="M35" s="21" t="s">
        <v>553</v>
      </c>
    </row>
    <row r="36" spans="1:13" ht="91" x14ac:dyDescent="0.35">
      <c r="A36" s="22"/>
      <c r="B36" s="22"/>
      <c r="C36" s="25" t="s">
        <v>427</v>
      </c>
      <c r="D36" s="25" t="s">
        <v>430</v>
      </c>
      <c r="E36" s="75">
        <v>13373</v>
      </c>
      <c r="F36" s="75">
        <v>12365</v>
      </c>
      <c r="G36" s="60"/>
      <c r="H36" s="60"/>
      <c r="I36" s="60"/>
      <c r="J36" s="60"/>
      <c r="K36" s="60"/>
      <c r="L36" s="60"/>
      <c r="M36" s="21" t="s">
        <v>555</v>
      </c>
    </row>
    <row r="37" spans="1:13" ht="65" x14ac:dyDescent="0.35">
      <c r="A37" s="22"/>
      <c r="B37" s="22"/>
      <c r="C37" s="25" t="s">
        <v>428</v>
      </c>
      <c r="D37" s="25" t="s">
        <v>431</v>
      </c>
      <c r="E37" s="74">
        <v>27</v>
      </c>
      <c r="F37" s="74">
        <v>26</v>
      </c>
      <c r="G37" s="60"/>
      <c r="H37" s="60"/>
      <c r="I37" s="60"/>
      <c r="J37" s="60"/>
      <c r="K37" s="60"/>
      <c r="L37" s="60"/>
      <c r="M37" s="21" t="s">
        <v>554</v>
      </c>
    </row>
    <row r="38" spans="1:13" ht="46" x14ac:dyDescent="0.35">
      <c r="A38" s="18" t="s">
        <v>224</v>
      </c>
      <c r="B38" s="18" t="s">
        <v>225</v>
      </c>
      <c r="C38" s="19"/>
      <c r="D38" s="19"/>
      <c r="E38" s="63"/>
      <c r="F38" s="63"/>
      <c r="G38" s="60"/>
      <c r="H38" s="60"/>
      <c r="I38" s="60"/>
      <c r="J38" s="60"/>
      <c r="K38" s="60"/>
      <c r="L38" s="60"/>
      <c r="M38" s="61"/>
    </row>
    <row r="39" spans="1:13" ht="58.5" x14ac:dyDescent="0.35">
      <c r="A39" s="22"/>
      <c r="B39" s="22"/>
      <c r="C39" s="23" t="s">
        <v>460</v>
      </c>
      <c r="D39" s="23" t="s">
        <v>226</v>
      </c>
      <c r="E39" s="74" t="s">
        <v>556</v>
      </c>
      <c r="F39" s="74">
        <v>324</v>
      </c>
      <c r="G39" s="60"/>
      <c r="H39" s="60"/>
      <c r="I39" s="60"/>
      <c r="J39" s="60"/>
      <c r="K39" s="60"/>
      <c r="L39" s="60"/>
      <c r="M39" s="82" t="s">
        <v>505</v>
      </c>
    </row>
    <row r="40" spans="1:13" ht="57.5" x14ac:dyDescent="0.35">
      <c r="A40" s="22"/>
      <c r="B40" s="22"/>
      <c r="C40" s="23" t="s">
        <v>461</v>
      </c>
      <c r="D40" s="23" t="s">
        <v>227</v>
      </c>
      <c r="E40" s="74">
        <v>86.5</v>
      </c>
      <c r="F40" s="74">
        <v>78.3</v>
      </c>
      <c r="G40" s="60"/>
      <c r="H40" s="60"/>
      <c r="I40" s="60"/>
      <c r="J40" s="60"/>
      <c r="K40" s="60"/>
      <c r="L40" s="60"/>
      <c r="M40" s="21" t="s">
        <v>504</v>
      </c>
    </row>
    <row r="41" spans="1:13" ht="46" x14ac:dyDescent="0.35">
      <c r="A41" s="18" t="s">
        <v>228</v>
      </c>
      <c r="B41" s="18" t="s">
        <v>229</v>
      </c>
      <c r="C41" s="19"/>
      <c r="D41" s="19"/>
      <c r="E41" s="63"/>
      <c r="F41" s="63"/>
      <c r="G41" s="60"/>
      <c r="H41" s="60"/>
      <c r="I41" s="60"/>
      <c r="J41" s="60"/>
      <c r="K41" s="60"/>
      <c r="L41" s="60"/>
      <c r="M41" s="61"/>
    </row>
    <row r="42" spans="1:13" ht="39" x14ac:dyDescent="0.35">
      <c r="A42" s="22"/>
      <c r="B42" s="22"/>
      <c r="C42" s="25" t="s">
        <v>462</v>
      </c>
      <c r="D42" s="25" t="s">
        <v>230</v>
      </c>
      <c r="E42" s="74">
        <v>14</v>
      </c>
      <c r="F42" s="74">
        <v>10</v>
      </c>
      <c r="G42" s="60"/>
      <c r="H42" s="60"/>
      <c r="I42" s="60"/>
      <c r="J42" s="60"/>
      <c r="K42" s="60"/>
      <c r="L42" s="60"/>
      <c r="M42" s="61"/>
    </row>
    <row r="43" spans="1:13" ht="58.5" x14ac:dyDescent="0.35">
      <c r="A43" s="22"/>
      <c r="B43" s="22"/>
      <c r="C43" s="25" t="s">
        <v>463</v>
      </c>
      <c r="D43" s="25" t="s">
        <v>231</v>
      </c>
      <c r="E43" s="74">
        <v>15</v>
      </c>
      <c r="F43" s="74">
        <v>26</v>
      </c>
      <c r="G43" s="60"/>
      <c r="H43" s="60"/>
      <c r="I43" s="60"/>
      <c r="J43" s="60"/>
      <c r="K43" s="60"/>
      <c r="L43" s="60"/>
      <c r="M43" s="83" t="s">
        <v>506</v>
      </c>
    </row>
    <row r="44" spans="1:13" ht="23" x14ac:dyDescent="0.35">
      <c r="A44" s="18" t="s">
        <v>232</v>
      </c>
      <c r="B44" s="18" t="s">
        <v>233</v>
      </c>
      <c r="C44" s="19"/>
      <c r="D44" s="19"/>
      <c r="E44" s="63"/>
      <c r="F44" s="63"/>
      <c r="G44" s="38">
        <v>3647751.9300000006</v>
      </c>
      <c r="H44" s="38">
        <v>3030363.9999999995</v>
      </c>
      <c r="I44" s="38">
        <v>617387.92999999993</v>
      </c>
      <c r="J44" s="38">
        <v>3368738.19</v>
      </c>
      <c r="K44" s="38">
        <v>2863427.42</v>
      </c>
      <c r="L44" s="38">
        <v>505310.76999999996</v>
      </c>
      <c r="M44" s="61"/>
    </row>
    <row r="45" spans="1:13" ht="57.5" x14ac:dyDescent="0.35">
      <c r="A45" s="19"/>
      <c r="B45" s="19"/>
      <c r="C45" s="32" t="s">
        <v>234</v>
      </c>
      <c r="D45" s="32" t="s">
        <v>235</v>
      </c>
      <c r="E45" s="74">
        <v>8</v>
      </c>
      <c r="F45" s="74">
        <v>6</v>
      </c>
      <c r="G45" s="64"/>
      <c r="H45" s="64"/>
      <c r="I45" s="64"/>
      <c r="J45" s="64"/>
      <c r="K45" s="64"/>
      <c r="L45" s="64"/>
      <c r="M45" s="84" t="s">
        <v>507</v>
      </c>
    </row>
    <row r="46" spans="1:13" ht="51" customHeight="1" x14ac:dyDescent="0.35">
      <c r="A46" s="19"/>
      <c r="B46" s="19"/>
      <c r="C46" s="31" t="s">
        <v>236</v>
      </c>
      <c r="D46" s="32" t="s">
        <v>237</v>
      </c>
      <c r="E46" s="74">
        <v>4.45</v>
      </c>
      <c r="F46" s="74">
        <v>4.6900000000000004</v>
      </c>
      <c r="G46" s="64"/>
      <c r="H46" s="64"/>
      <c r="I46" s="64"/>
      <c r="J46" s="64"/>
      <c r="K46" s="64"/>
      <c r="L46" s="64"/>
      <c r="M46" s="65"/>
    </row>
    <row r="47" spans="1:13" ht="26" x14ac:dyDescent="0.35">
      <c r="A47" s="19"/>
      <c r="B47" s="19"/>
      <c r="C47" s="31" t="s">
        <v>238</v>
      </c>
      <c r="D47" s="32" t="s">
        <v>239</v>
      </c>
      <c r="E47" s="74">
        <v>0.71</v>
      </c>
      <c r="F47" s="74">
        <v>0.71</v>
      </c>
      <c r="G47" s="64"/>
      <c r="H47" s="64"/>
      <c r="I47" s="64"/>
      <c r="J47" s="64"/>
      <c r="K47" s="64"/>
      <c r="L47" s="64"/>
      <c r="M47" s="65"/>
    </row>
    <row r="48" spans="1:13" ht="23" x14ac:dyDescent="0.35">
      <c r="A48" s="18" t="s">
        <v>240</v>
      </c>
      <c r="B48" s="18" t="s">
        <v>241</v>
      </c>
      <c r="C48" s="35"/>
      <c r="D48" s="35"/>
      <c r="E48" s="63"/>
      <c r="F48" s="63"/>
      <c r="G48" s="38">
        <v>1064606.81</v>
      </c>
      <c r="H48" s="38">
        <v>716318.96</v>
      </c>
      <c r="I48" s="38">
        <v>348287.85</v>
      </c>
      <c r="J48" s="38">
        <v>1064606.81</v>
      </c>
      <c r="K48" s="38">
        <v>716318.96000000008</v>
      </c>
      <c r="L48" s="38">
        <v>348287.85</v>
      </c>
      <c r="M48" s="61"/>
    </row>
    <row r="49" spans="1:13" ht="26" x14ac:dyDescent="0.35">
      <c r="A49" s="19"/>
      <c r="B49" s="19"/>
      <c r="C49" s="31" t="s">
        <v>242</v>
      </c>
      <c r="D49" s="32" t="s">
        <v>243</v>
      </c>
      <c r="E49" s="74">
        <v>3</v>
      </c>
      <c r="F49" s="74">
        <v>3</v>
      </c>
      <c r="G49" s="64"/>
      <c r="H49" s="64"/>
      <c r="I49" s="64"/>
      <c r="J49" s="64"/>
      <c r="K49" s="64"/>
      <c r="L49" s="64"/>
      <c r="M49" s="65"/>
    </row>
    <row r="50" spans="1:13" ht="26" x14ac:dyDescent="0.35">
      <c r="A50" s="19"/>
      <c r="B50" s="19"/>
      <c r="C50" s="31" t="s">
        <v>244</v>
      </c>
      <c r="D50" s="32" t="s">
        <v>245</v>
      </c>
      <c r="E50" s="74">
        <f>VLOOKUP(C50,'[1]ST Lentelė 5'!$A$5:$I$54,9,FALSE)</f>
        <v>1</v>
      </c>
      <c r="F50" s="74">
        <v>1</v>
      </c>
      <c r="G50" s="64"/>
      <c r="H50" s="64"/>
      <c r="I50" s="64"/>
      <c r="J50" s="64"/>
      <c r="K50" s="64"/>
      <c r="L50" s="64"/>
      <c r="M50" s="65"/>
    </row>
    <row r="51" spans="1:13" ht="26" x14ac:dyDescent="0.35">
      <c r="A51" s="19"/>
      <c r="B51" s="19"/>
      <c r="C51" s="31" t="s">
        <v>246</v>
      </c>
      <c r="D51" s="32" t="s">
        <v>247</v>
      </c>
      <c r="E51" s="74">
        <v>1</v>
      </c>
      <c r="F51" s="74">
        <v>1</v>
      </c>
      <c r="G51" s="64"/>
      <c r="H51" s="64"/>
      <c r="I51" s="64"/>
      <c r="J51" s="64"/>
      <c r="K51" s="64"/>
      <c r="L51" s="64"/>
      <c r="M51" s="65"/>
    </row>
    <row r="52" spans="1:13" ht="23" x14ac:dyDescent="0.35">
      <c r="A52" s="18" t="s">
        <v>400</v>
      </c>
      <c r="B52" s="18" t="s">
        <v>248</v>
      </c>
      <c r="C52" s="35"/>
      <c r="D52" s="35"/>
      <c r="E52" s="63"/>
      <c r="F52" s="63"/>
      <c r="G52" s="38">
        <v>483543.4</v>
      </c>
      <c r="H52" s="38">
        <v>363193.99</v>
      </c>
      <c r="I52" s="38">
        <v>120349.41</v>
      </c>
      <c r="J52" s="38">
        <v>483543.4</v>
      </c>
      <c r="K52" s="38">
        <v>363193.99</v>
      </c>
      <c r="L52" s="38">
        <v>120349.41</v>
      </c>
      <c r="M52" s="61"/>
    </row>
    <row r="53" spans="1:13" ht="39" x14ac:dyDescent="0.35">
      <c r="A53" s="19"/>
      <c r="B53" s="19"/>
      <c r="C53" s="31" t="s">
        <v>249</v>
      </c>
      <c r="D53" s="32" t="s">
        <v>250</v>
      </c>
      <c r="E53" s="74">
        <v>2.1</v>
      </c>
      <c r="F53" s="74">
        <v>2.67</v>
      </c>
      <c r="G53" s="64"/>
      <c r="H53" s="64"/>
      <c r="I53" s="64"/>
      <c r="J53" s="64"/>
      <c r="K53" s="64"/>
      <c r="L53" s="64"/>
      <c r="M53" s="65"/>
    </row>
    <row r="54" spans="1:13" ht="39" x14ac:dyDescent="0.35">
      <c r="A54" s="19"/>
      <c r="B54" s="19"/>
      <c r="C54" s="31" t="s">
        <v>251</v>
      </c>
      <c r="D54" s="32" t="s">
        <v>252</v>
      </c>
      <c r="E54" s="74">
        <f>VLOOKUP(C54,'[1]ST Lentelė 5'!$A$5:$I$54,9,FALSE)</f>
        <v>1</v>
      </c>
      <c r="F54" s="74">
        <v>1.26</v>
      </c>
      <c r="G54" s="64"/>
      <c r="H54" s="64"/>
      <c r="I54" s="64"/>
      <c r="J54" s="64"/>
      <c r="K54" s="64"/>
      <c r="L54" s="64"/>
      <c r="M54" s="65"/>
    </row>
    <row r="55" spans="1:13" ht="23" x14ac:dyDescent="0.35">
      <c r="A55" s="18" t="s">
        <v>401</v>
      </c>
      <c r="B55" s="18" t="s">
        <v>253</v>
      </c>
      <c r="C55" s="35"/>
      <c r="D55" s="35"/>
      <c r="E55" s="20"/>
      <c r="F55" s="63"/>
      <c r="G55" s="38">
        <v>3626709.41</v>
      </c>
      <c r="H55" s="38">
        <v>3082703</v>
      </c>
      <c r="I55" s="38">
        <v>544006.41</v>
      </c>
      <c r="J55" s="38">
        <v>2092824.4</v>
      </c>
      <c r="K55" s="38">
        <v>1802620.89</v>
      </c>
      <c r="L55" s="38">
        <v>290203.51</v>
      </c>
      <c r="M55" s="61"/>
    </row>
    <row r="56" spans="1:13" ht="26" x14ac:dyDescent="0.35">
      <c r="A56" s="19"/>
      <c r="B56" s="19"/>
      <c r="C56" s="31" t="s">
        <v>254</v>
      </c>
      <c r="D56" s="32" t="s">
        <v>255</v>
      </c>
      <c r="E56" s="74">
        <v>9</v>
      </c>
      <c r="F56" s="74">
        <v>5</v>
      </c>
      <c r="G56" s="64"/>
      <c r="H56" s="64"/>
      <c r="I56" s="64"/>
      <c r="J56" s="64"/>
      <c r="K56" s="64"/>
      <c r="L56" s="64"/>
      <c r="M56" s="65"/>
    </row>
    <row r="57" spans="1:13" ht="57.5" x14ac:dyDescent="0.35">
      <c r="A57" s="18" t="s">
        <v>256</v>
      </c>
      <c r="B57" s="18" t="s">
        <v>257</v>
      </c>
      <c r="C57" s="19"/>
      <c r="D57" s="19"/>
      <c r="E57" s="63"/>
      <c r="F57" s="63"/>
      <c r="G57" s="60"/>
      <c r="H57" s="60"/>
      <c r="I57" s="60"/>
      <c r="J57" s="60"/>
      <c r="K57" s="60"/>
      <c r="L57" s="60"/>
      <c r="M57" s="61"/>
    </row>
    <row r="58" spans="1:13" ht="39" x14ac:dyDescent="0.35">
      <c r="A58" s="22"/>
      <c r="B58" s="22"/>
      <c r="C58" s="23" t="s">
        <v>464</v>
      </c>
      <c r="D58" s="23" t="s">
        <v>258</v>
      </c>
      <c r="E58" s="74">
        <v>4</v>
      </c>
      <c r="F58" s="74">
        <v>3</v>
      </c>
      <c r="G58" s="60"/>
      <c r="H58" s="60"/>
      <c r="I58" s="60"/>
      <c r="J58" s="60"/>
      <c r="K58" s="60"/>
      <c r="L58" s="60"/>
      <c r="M58" s="21" t="s">
        <v>508</v>
      </c>
    </row>
    <row r="59" spans="1:13" ht="52" x14ac:dyDescent="0.35">
      <c r="A59" s="22"/>
      <c r="B59" s="22"/>
      <c r="C59" s="23" t="s">
        <v>465</v>
      </c>
      <c r="D59" s="23" t="s">
        <v>259</v>
      </c>
      <c r="E59" s="74">
        <v>2</v>
      </c>
      <c r="F59" s="74">
        <v>2</v>
      </c>
      <c r="G59" s="60"/>
      <c r="H59" s="60"/>
      <c r="I59" s="60"/>
      <c r="J59" s="60"/>
      <c r="K59" s="60"/>
      <c r="L59" s="60"/>
      <c r="M59" s="61"/>
    </row>
    <row r="60" spans="1:13" ht="23" x14ac:dyDescent="0.35">
      <c r="A60" s="18" t="s">
        <v>402</v>
      </c>
      <c r="B60" s="18" t="s">
        <v>260</v>
      </c>
      <c r="C60" s="19"/>
      <c r="D60" s="19"/>
      <c r="E60" s="63"/>
      <c r="F60" s="63"/>
      <c r="G60" s="38">
        <v>1157028.8500000001</v>
      </c>
      <c r="H60" s="38">
        <v>632256.56000000006</v>
      </c>
      <c r="I60" s="38">
        <v>524772.29</v>
      </c>
      <c r="J60" s="38">
        <v>1157028.8500000001</v>
      </c>
      <c r="K60" s="38">
        <v>632256.55999999994</v>
      </c>
      <c r="L60" s="38">
        <v>524772.29</v>
      </c>
      <c r="M60" s="61"/>
    </row>
    <row r="61" spans="1:13" ht="26" x14ac:dyDescent="0.35">
      <c r="A61" s="22"/>
      <c r="B61" s="22"/>
      <c r="C61" s="23" t="s">
        <v>261</v>
      </c>
      <c r="D61" s="23" t="s">
        <v>262</v>
      </c>
      <c r="E61" s="74">
        <f>VLOOKUP(C61,'[1]ST Lentelė 5'!$A$5:$I$54,9,FALSE)</f>
        <v>2</v>
      </c>
      <c r="F61" s="74">
        <v>2</v>
      </c>
      <c r="G61" s="60"/>
      <c r="H61" s="60"/>
      <c r="I61" s="60"/>
      <c r="J61" s="60"/>
      <c r="K61" s="60"/>
      <c r="L61" s="60"/>
      <c r="M61" s="61"/>
    </row>
    <row r="62" spans="1:13" ht="23" x14ac:dyDescent="0.35">
      <c r="A62" s="18" t="s">
        <v>403</v>
      </c>
      <c r="B62" s="18" t="s">
        <v>263</v>
      </c>
      <c r="C62" s="19"/>
      <c r="D62" s="19"/>
      <c r="E62" s="63"/>
      <c r="F62" s="63"/>
      <c r="G62" s="38">
        <v>1287712.3599999999</v>
      </c>
      <c r="H62" s="38">
        <v>1025239.62</v>
      </c>
      <c r="I62" s="38">
        <v>262472.74</v>
      </c>
      <c r="J62" s="38">
        <v>1286501.83</v>
      </c>
      <c r="K62" s="38">
        <v>1018420.25</v>
      </c>
      <c r="L62" s="38">
        <v>268081.58</v>
      </c>
      <c r="M62" s="61"/>
    </row>
    <row r="63" spans="1:13" ht="52" x14ac:dyDescent="0.35">
      <c r="A63" s="22"/>
      <c r="B63" s="22"/>
      <c r="C63" s="23" t="s">
        <v>264</v>
      </c>
      <c r="D63" s="23" t="s">
        <v>265</v>
      </c>
      <c r="E63" s="74">
        <v>4</v>
      </c>
      <c r="F63" s="74">
        <v>3</v>
      </c>
      <c r="G63" s="60"/>
      <c r="H63" s="60"/>
      <c r="I63" s="60"/>
      <c r="J63" s="60"/>
      <c r="K63" s="60"/>
      <c r="L63" s="60"/>
      <c r="M63" s="21" t="s">
        <v>508</v>
      </c>
    </row>
    <row r="64" spans="1:13" ht="78" x14ac:dyDescent="0.35">
      <c r="A64" s="22"/>
      <c r="B64" s="22"/>
      <c r="C64" s="23" t="s">
        <v>266</v>
      </c>
      <c r="D64" s="23" t="s">
        <v>267</v>
      </c>
      <c r="E64" s="74">
        <v>9350</v>
      </c>
      <c r="F64" s="74">
        <v>12000</v>
      </c>
      <c r="G64" s="60"/>
      <c r="H64" s="60"/>
      <c r="I64" s="60"/>
      <c r="J64" s="60"/>
      <c r="K64" s="60"/>
      <c r="L64" s="60"/>
      <c r="M64" s="61"/>
    </row>
    <row r="65" spans="1:17" ht="57.5" x14ac:dyDescent="0.35">
      <c r="A65" s="18" t="s">
        <v>268</v>
      </c>
      <c r="B65" s="18" t="s">
        <v>269</v>
      </c>
      <c r="C65" s="19"/>
      <c r="D65" s="19"/>
      <c r="E65" s="63"/>
      <c r="F65" s="63"/>
      <c r="G65" s="60"/>
      <c r="H65" s="60"/>
      <c r="I65" s="60"/>
      <c r="J65" s="60"/>
      <c r="K65" s="60"/>
      <c r="L65" s="60"/>
      <c r="M65" s="61"/>
    </row>
    <row r="66" spans="1:17" ht="126.5" x14ac:dyDescent="0.35">
      <c r="A66" s="22"/>
      <c r="B66" s="22"/>
      <c r="C66" s="23" t="s">
        <v>466</v>
      </c>
      <c r="D66" s="23" t="s">
        <v>270</v>
      </c>
      <c r="E66" s="74">
        <v>7</v>
      </c>
      <c r="F66" s="74">
        <v>5</v>
      </c>
      <c r="G66" s="60"/>
      <c r="H66" s="60"/>
      <c r="I66" s="60"/>
      <c r="J66" s="60"/>
      <c r="K66" s="60"/>
      <c r="L66" s="60"/>
      <c r="M66" s="21" t="s">
        <v>561</v>
      </c>
    </row>
    <row r="67" spans="1:17" ht="34.5" x14ac:dyDescent="0.35">
      <c r="A67" s="18" t="s">
        <v>404</v>
      </c>
      <c r="B67" s="18" t="s">
        <v>271</v>
      </c>
      <c r="C67" s="19"/>
      <c r="D67" s="19"/>
      <c r="E67" s="20"/>
      <c r="F67" s="63"/>
      <c r="G67" s="38">
        <v>466925.52</v>
      </c>
      <c r="H67" s="38">
        <v>396886.69</v>
      </c>
      <c r="I67" s="38">
        <v>70038.83</v>
      </c>
      <c r="J67" s="38">
        <v>455629.54</v>
      </c>
      <c r="K67" s="38">
        <v>387285.11</v>
      </c>
      <c r="L67" s="38">
        <v>68344.429999999993</v>
      </c>
      <c r="M67" s="61"/>
    </row>
    <row r="68" spans="1:17" ht="26" x14ac:dyDescent="0.35">
      <c r="A68" s="22"/>
      <c r="B68" s="22"/>
      <c r="C68" s="23" t="s">
        <v>272</v>
      </c>
      <c r="D68" s="23" t="s">
        <v>273</v>
      </c>
      <c r="E68" s="74">
        <f>VLOOKUP(C68,'[1]ST Lentelė 5'!$A$5:$I$54,9,FALSE)</f>
        <v>80</v>
      </c>
      <c r="F68" s="74">
        <v>753</v>
      </c>
      <c r="G68" s="60"/>
      <c r="H68" s="60"/>
      <c r="I68" s="60"/>
      <c r="J68" s="60"/>
      <c r="K68" s="60"/>
      <c r="L68" s="60"/>
      <c r="M68" s="61"/>
    </row>
    <row r="69" spans="1:17" ht="23" x14ac:dyDescent="0.35">
      <c r="A69" s="18" t="s">
        <v>7</v>
      </c>
      <c r="B69" s="18" t="s">
        <v>274</v>
      </c>
      <c r="C69" s="19"/>
      <c r="D69" s="19"/>
      <c r="E69" s="63"/>
      <c r="F69" s="63"/>
      <c r="G69" s="60"/>
      <c r="H69" s="60"/>
      <c r="I69" s="60"/>
      <c r="J69" s="60"/>
      <c r="K69" s="60"/>
      <c r="L69" s="60"/>
      <c r="M69" s="61"/>
    </row>
    <row r="70" spans="1:17" ht="46" x14ac:dyDescent="0.35">
      <c r="A70" s="18" t="s">
        <v>275</v>
      </c>
      <c r="B70" s="18" t="s">
        <v>276</v>
      </c>
      <c r="C70" s="19"/>
      <c r="D70" s="19"/>
      <c r="E70" s="63"/>
      <c r="F70" s="63"/>
      <c r="G70" s="60"/>
      <c r="H70" s="60"/>
      <c r="I70" s="60"/>
      <c r="J70" s="60"/>
      <c r="K70" s="60"/>
      <c r="L70" s="60"/>
      <c r="M70" s="61"/>
    </row>
    <row r="71" spans="1:17" ht="69" x14ac:dyDescent="0.35">
      <c r="A71" s="22"/>
      <c r="B71" s="22"/>
      <c r="C71" s="23" t="s">
        <v>467</v>
      </c>
      <c r="D71" s="23" t="s">
        <v>277</v>
      </c>
      <c r="E71" s="74" t="s">
        <v>432</v>
      </c>
      <c r="F71" s="74">
        <v>2</v>
      </c>
      <c r="G71" s="60"/>
      <c r="H71" s="60"/>
      <c r="I71" s="60"/>
      <c r="J71" s="60"/>
      <c r="K71" s="60"/>
      <c r="L71" s="60"/>
      <c r="M71" s="21" t="s">
        <v>480</v>
      </c>
    </row>
    <row r="72" spans="1:17" ht="184.5" customHeight="1" x14ac:dyDescent="0.35">
      <c r="A72" s="22"/>
      <c r="B72" s="22"/>
      <c r="C72" s="23" t="s">
        <v>468</v>
      </c>
      <c r="D72" s="23" t="s">
        <v>278</v>
      </c>
      <c r="E72" s="74" t="s">
        <v>433</v>
      </c>
      <c r="F72" s="74">
        <v>75</v>
      </c>
      <c r="G72" s="60"/>
      <c r="H72" s="60"/>
      <c r="I72" s="60"/>
      <c r="J72" s="60"/>
      <c r="K72" s="60"/>
      <c r="L72" s="60"/>
      <c r="M72" s="21" t="s">
        <v>514</v>
      </c>
      <c r="Q72" s="50"/>
    </row>
    <row r="73" spans="1:17" ht="57.5" x14ac:dyDescent="0.35">
      <c r="A73" s="18" t="s">
        <v>279</v>
      </c>
      <c r="B73" s="18" t="s">
        <v>280</v>
      </c>
      <c r="C73" s="19"/>
      <c r="D73" s="19"/>
      <c r="E73" s="63"/>
      <c r="F73" s="63"/>
      <c r="G73" s="60"/>
      <c r="H73" s="60"/>
      <c r="I73" s="60"/>
      <c r="J73" s="60"/>
      <c r="K73" s="60"/>
      <c r="L73" s="60"/>
      <c r="M73" s="61"/>
    </row>
    <row r="74" spans="1:17" ht="78" x14ac:dyDescent="0.35">
      <c r="A74" s="22"/>
      <c r="B74" s="22"/>
      <c r="C74" s="23" t="s">
        <v>469</v>
      </c>
      <c r="D74" s="23" t="s">
        <v>281</v>
      </c>
      <c r="E74" s="74">
        <v>11</v>
      </c>
      <c r="F74" s="74">
        <v>10</v>
      </c>
      <c r="G74" s="60"/>
      <c r="H74" s="60"/>
      <c r="I74" s="60"/>
      <c r="J74" s="60"/>
      <c r="K74" s="60"/>
      <c r="L74" s="60"/>
      <c r="M74" s="21" t="s">
        <v>509</v>
      </c>
    </row>
    <row r="75" spans="1:17" ht="46" x14ac:dyDescent="0.35">
      <c r="A75" s="18" t="s">
        <v>405</v>
      </c>
      <c r="B75" s="18" t="s">
        <v>282</v>
      </c>
      <c r="C75" s="19"/>
      <c r="D75" s="19"/>
      <c r="E75" s="63"/>
      <c r="F75" s="63"/>
      <c r="G75" s="38">
        <v>1564888.25</v>
      </c>
      <c r="H75" s="38">
        <v>1447521.6099999999</v>
      </c>
      <c r="I75" s="38">
        <v>117366.64</v>
      </c>
      <c r="J75" s="38">
        <v>1782013.49</v>
      </c>
      <c r="K75" s="38">
        <v>1446008.1199999996</v>
      </c>
      <c r="L75" s="38">
        <v>336005.37</v>
      </c>
      <c r="M75" s="61"/>
    </row>
    <row r="76" spans="1:17" ht="52" x14ac:dyDescent="0.35">
      <c r="A76" s="22"/>
      <c r="B76" s="22"/>
      <c r="C76" s="23" t="s">
        <v>283</v>
      </c>
      <c r="D76" s="23" t="s">
        <v>284</v>
      </c>
      <c r="E76" s="74">
        <v>1668</v>
      </c>
      <c r="F76" s="74">
        <v>2998</v>
      </c>
      <c r="G76" s="71"/>
      <c r="H76" s="71"/>
      <c r="I76" s="60"/>
      <c r="J76" s="60"/>
      <c r="K76" s="60"/>
      <c r="L76" s="60"/>
      <c r="M76" s="61"/>
    </row>
    <row r="77" spans="1:17" ht="39" x14ac:dyDescent="0.35">
      <c r="A77" s="22"/>
      <c r="B77" s="22"/>
      <c r="C77" s="23" t="s">
        <v>285</v>
      </c>
      <c r="D77" s="23" t="s">
        <v>286</v>
      </c>
      <c r="E77" s="74">
        <v>4</v>
      </c>
      <c r="F77" s="74">
        <v>4</v>
      </c>
      <c r="G77" s="60"/>
      <c r="H77" s="60"/>
      <c r="I77" s="60"/>
      <c r="J77" s="60"/>
      <c r="K77" s="60"/>
      <c r="L77" s="60"/>
      <c r="M77" s="61"/>
    </row>
    <row r="78" spans="1:17" ht="52" x14ac:dyDescent="0.35">
      <c r="A78" s="22"/>
      <c r="B78" s="22"/>
      <c r="C78" s="23" t="s">
        <v>287</v>
      </c>
      <c r="D78" s="23" t="s">
        <v>288</v>
      </c>
      <c r="E78" s="74">
        <v>20</v>
      </c>
      <c r="F78" s="74">
        <v>36</v>
      </c>
      <c r="G78" s="71"/>
      <c r="H78" s="71"/>
      <c r="I78" s="60"/>
      <c r="J78" s="60"/>
      <c r="K78" s="60"/>
      <c r="L78" s="60"/>
      <c r="M78" s="61"/>
    </row>
    <row r="79" spans="1:17" ht="46" x14ac:dyDescent="0.35">
      <c r="A79" s="18" t="s">
        <v>406</v>
      </c>
      <c r="B79" s="18" t="s">
        <v>289</v>
      </c>
      <c r="C79" s="19"/>
      <c r="D79" s="19"/>
      <c r="E79" s="63"/>
      <c r="F79" s="63"/>
      <c r="G79" s="38">
        <v>741336.33000000007</v>
      </c>
      <c r="H79" s="38">
        <v>555149</v>
      </c>
      <c r="I79" s="38">
        <v>186187.33000000002</v>
      </c>
      <c r="J79" s="38">
        <v>849538.73</v>
      </c>
      <c r="K79" s="38">
        <v>554886.25</v>
      </c>
      <c r="L79" s="38">
        <v>294652.48</v>
      </c>
      <c r="M79" s="61"/>
    </row>
    <row r="80" spans="1:17" ht="52" x14ac:dyDescent="0.35">
      <c r="A80" s="22"/>
      <c r="B80" s="22"/>
      <c r="C80" s="23" t="s">
        <v>290</v>
      </c>
      <c r="D80" s="23" t="s">
        <v>291</v>
      </c>
      <c r="E80" s="74">
        <v>4</v>
      </c>
      <c r="F80" s="74">
        <v>4</v>
      </c>
      <c r="G80" s="60"/>
      <c r="H80" s="60"/>
      <c r="I80" s="60"/>
      <c r="J80" s="60"/>
      <c r="K80" s="60"/>
      <c r="L80" s="60"/>
      <c r="M80" s="61"/>
    </row>
    <row r="81" spans="1:13" ht="52" x14ac:dyDescent="0.35">
      <c r="A81" s="22"/>
      <c r="B81" s="22"/>
      <c r="C81" s="23" t="s">
        <v>283</v>
      </c>
      <c r="D81" s="23" t="s">
        <v>284</v>
      </c>
      <c r="E81" s="74">
        <v>1321</v>
      </c>
      <c r="F81" s="74">
        <v>1860</v>
      </c>
      <c r="G81" s="60"/>
      <c r="H81" s="60"/>
      <c r="I81" s="60"/>
      <c r="J81" s="60"/>
      <c r="K81" s="60"/>
      <c r="L81" s="60"/>
      <c r="M81" s="61"/>
    </row>
    <row r="82" spans="1:13" ht="23" x14ac:dyDescent="0.35">
      <c r="A82" s="18" t="s">
        <v>407</v>
      </c>
      <c r="B82" s="18" t="s">
        <v>292</v>
      </c>
      <c r="C82" s="19"/>
      <c r="D82" s="19"/>
      <c r="E82" s="63"/>
      <c r="F82" s="63"/>
      <c r="G82" s="38">
        <v>1278861.54</v>
      </c>
      <c r="H82" s="38">
        <v>895063.71</v>
      </c>
      <c r="I82" s="38">
        <v>383797.83</v>
      </c>
      <c r="J82" s="38">
        <v>1278551.25</v>
      </c>
      <c r="K82" s="38">
        <v>894795.85</v>
      </c>
      <c r="L82" s="38">
        <v>383755.39999999991</v>
      </c>
      <c r="M82" s="61"/>
    </row>
    <row r="83" spans="1:13" ht="52" x14ac:dyDescent="0.35">
      <c r="A83" s="22"/>
      <c r="B83" s="22"/>
      <c r="C83" s="23" t="s">
        <v>283</v>
      </c>
      <c r="D83" s="23" t="s">
        <v>284</v>
      </c>
      <c r="E83" s="74">
        <v>540</v>
      </c>
      <c r="F83" s="74">
        <v>621</v>
      </c>
      <c r="G83" s="60"/>
      <c r="H83" s="60"/>
      <c r="I83" s="60"/>
      <c r="J83" s="60"/>
      <c r="K83" s="60"/>
      <c r="L83" s="60"/>
      <c r="M83" s="61"/>
    </row>
    <row r="84" spans="1:13" ht="52" x14ac:dyDescent="0.35">
      <c r="A84" s="22"/>
      <c r="B84" s="22"/>
      <c r="C84" s="23" t="s">
        <v>287</v>
      </c>
      <c r="D84" s="23" t="s">
        <v>288</v>
      </c>
      <c r="E84" s="74">
        <f>VLOOKUP(C84,'[1]ST Lentelė 5'!$A$5:$I$54,9,FALSE)</f>
        <v>100</v>
      </c>
      <c r="F84" s="74">
        <v>100</v>
      </c>
      <c r="G84" s="60"/>
      <c r="H84" s="60"/>
      <c r="I84" s="60"/>
      <c r="J84" s="60"/>
      <c r="K84" s="60"/>
      <c r="L84" s="60"/>
      <c r="M84" s="61"/>
    </row>
    <row r="85" spans="1:13" ht="65" x14ac:dyDescent="0.35">
      <c r="A85" s="22"/>
      <c r="B85" s="22"/>
      <c r="C85" s="23" t="s">
        <v>293</v>
      </c>
      <c r="D85" s="23" t="s">
        <v>294</v>
      </c>
      <c r="E85" s="74">
        <v>3</v>
      </c>
      <c r="F85" s="74">
        <v>3</v>
      </c>
      <c r="G85" s="60"/>
      <c r="H85" s="60"/>
      <c r="I85" s="60"/>
      <c r="J85" s="60"/>
      <c r="K85" s="60"/>
      <c r="L85" s="60"/>
      <c r="M85" s="61"/>
    </row>
    <row r="86" spans="1:13" ht="65" x14ac:dyDescent="0.35">
      <c r="A86" s="22"/>
      <c r="B86" s="22"/>
      <c r="C86" s="23" t="s">
        <v>295</v>
      </c>
      <c r="D86" s="23" t="s">
        <v>296</v>
      </c>
      <c r="E86" s="74">
        <v>13</v>
      </c>
      <c r="F86" s="74">
        <v>13</v>
      </c>
      <c r="G86" s="60"/>
      <c r="H86" s="60"/>
      <c r="I86" s="60"/>
      <c r="J86" s="60"/>
      <c r="K86" s="60"/>
      <c r="L86" s="60"/>
      <c r="M86" s="72"/>
    </row>
    <row r="87" spans="1:13" ht="46" x14ac:dyDescent="0.35">
      <c r="A87" s="18" t="s">
        <v>297</v>
      </c>
      <c r="B87" s="18" t="s">
        <v>298</v>
      </c>
      <c r="C87" s="19"/>
      <c r="D87" s="19"/>
      <c r="E87" s="63"/>
      <c r="F87" s="63"/>
      <c r="G87" s="60"/>
      <c r="H87" s="60"/>
      <c r="I87" s="60"/>
      <c r="J87" s="60"/>
      <c r="K87" s="60"/>
      <c r="L87" s="60"/>
      <c r="M87" s="61"/>
    </row>
    <row r="88" spans="1:13" ht="69" x14ac:dyDescent="0.35">
      <c r="A88" s="22"/>
      <c r="B88" s="22"/>
      <c r="C88" s="23" t="s">
        <v>470</v>
      </c>
      <c r="D88" s="23" t="s">
        <v>299</v>
      </c>
      <c r="E88" s="74">
        <v>25</v>
      </c>
      <c r="F88" s="74">
        <v>21</v>
      </c>
      <c r="G88" s="60"/>
      <c r="H88" s="73"/>
      <c r="I88" s="60"/>
      <c r="J88" s="60"/>
      <c r="K88" s="60"/>
      <c r="L88" s="60"/>
      <c r="M88" s="21" t="s">
        <v>510</v>
      </c>
    </row>
    <row r="89" spans="1:13" ht="23" x14ac:dyDescent="0.35">
      <c r="A89" s="18" t="s">
        <v>408</v>
      </c>
      <c r="B89" s="18" t="s">
        <v>300</v>
      </c>
      <c r="C89" s="19"/>
      <c r="D89" s="19"/>
      <c r="E89" s="63"/>
      <c r="F89" s="63"/>
      <c r="G89" s="38">
        <v>497110.58823529416</v>
      </c>
      <c r="H89" s="38">
        <v>459827.29411764705</v>
      </c>
      <c r="I89" s="38">
        <v>37283.294117647056</v>
      </c>
      <c r="J89" s="38">
        <v>468562.05</v>
      </c>
      <c r="K89" s="38">
        <v>433419.9</v>
      </c>
      <c r="L89" s="38">
        <v>35142.15</v>
      </c>
      <c r="M89" s="61"/>
    </row>
    <row r="90" spans="1:13" ht="78" x14ac:dyDescent="0.35">
      <c r="A90" s="22"/>
      <c r="B90" s="22"/>
      <c r="C90" s="23" t="s">
        <v>301</v>
      </c>
      <c r="D90" s="23" t="s">
        <v>302</v>
      </c>
      <c r="E90" s="74">
        <v>4247</v>
      </c>
      <c r="F90" s="74">
        <v>9636</v>
      </c>
      <c r="G90" s="60"/>
      <c r="H90" s="60"/>
      <c r="I90" s="60"/>
      <c r="J90" s="60"/>
      <c r="K90" s="60"/>
      <c r="L90" s="60"/>
      <c r="M90" s="61"/>
    </row>
    <row r="91" spans="1:13" ht="26" x14ac:dyDescent="0.35">
      <c r="A91" s="22"/>
      <c r="B91" s="22"/>
      <c r="C91" s="23" t="s">
        <v>303</v>
      </c>
      <c r="D91" s="23" t="s">
        <v>304</v>
      </c>
      <c r="E91" s="74">
        <v>1</v>
      </c>
      <c r="F91" s="74">
        <v>1</v>
      </c>
      <c r="G91" s="60"/>
      <c r="H91" s="60"/>
      <c r="I91" s="60"/>
      <c r="J91" s="60"/>
      <c r="K91" s="60"/>
      <c r="L91" s="60"/>
      <c r="M91" s="61"/>
    </row>
    <row r="92" spans="1:13" ht="46" x14ac:dyDescent="0.35">
      <c r="A92" s="18" t="s">
        <v>409</v>
      </c>
      <c r="B92" s="18" t="s">
        <v>305</v>
      </c>
      <c r="C92" s="19"/>
      <c r="D92" s="19"/>
      <c r="E92" s="63"/>
      <c r="F92" s="63"/>
      <c r="G92" s="38">
        <v>44762.175294117646</v>
      </c>
      <c r="H92" s="38">
        <v>41405.087647058826</v>
      </c>
      <c r="I92" s="38">
        <v>3357.0876470588237</v>
      </c>
      <c r="J92" s="38">
        <v>15337.869999999999</v>
      </c>
      <c r="K92" s="38">
        <v>14257.32</v>
      </c>
      <c r="L92" s="38">
        <v>1080.55</v>
      </c>
      <c r="M92" s="61"/>
    </row>
    <row r="93" spans="1:13" ht="78" x14ac:dyDescent="0.35">
      <c r="A93" s="22"/>
      <c r="B93" s="22"/>
      <c r="C93" s="23" t="s">
        <v>306</v>
      </c>
      <c r="D93" s="23" t="s">
        <v>307</v>
      </c>
      <c r="E93" s="74">
        <v>100</v>
      </c>
      <c r="F93" s="74">
        <v>80</v>
      </c>
      <c r="G93" s="60"/>
      <c r="H93" s="60"/>
      <c r="I93" s="60"/>
      <c r="J93" s="60"/>
      <c r="K93" s="60"/>
      <c r="L93" s="60"/>
      <c r="M93" s="21" t="s">
        <v>511</v>
      </c>
    </row>
    <row r="94" spans="1:13" ht="23" x14ac:dyDescent="0.35">
      <c r="A94" s="18" t="s">
        <v>410</v>
      </c>
      <c r="B94" s="18" t="s">
        <v>308</v>
      </c>
      <c r="C94" s="19"/>
      <c r="D94" s="19"/>
      <c r="E94" s="63"/>
      <c r="F94" s="63"/>
      <c r="G94" s="38">
        <v>989584.23999999987</v>
      </c>
      <c r="H94" s="38">
        <v>909321.06999999983</v>
      </c>
      <c r="I94" s="38">
        <v>80263.17</v>
      </c>
      <c r="J94" s="38">
        <v>989471.98999999987</v>
      </c>
      <c r="K94" s="38">
        <v>909218.52000000014</v>
      </c>
      <c r="L94" s="38">
        <v>80253.470000000016</v>
      </c>
      <c r="M94" s="61"/>
    </row>
    <row r="95" spans="1:13" ht="52" x14ac:dyDescent="0.35">
      <c r="A95" s="22"/>
      <c r="B95" s="22"/>
      <c r="C95" s="23" t="s">
        <v>309</v>
      </c>
      <c r="D95" s="23" t="s">
        <v>310</v>
      </c>
      <c r="E95" s="74">
        <v>64558</v>
      </c>
      <c r="F95" s="74">
        <v>61899</v>
      </c>
      <c r="G95" s="60"/>
      <c r="H95" s="60"/>
      <c r="I95" s="60"/>
      <c r="J95" s="60"/>
      <c r="K95" s="60"/>
      <c r="L95" s="60"/>
      <c r="M95" s="21" t="s">
        <v>487</v>
      </c>
    </row>
    <row r="96" spans="1:13" ht="65" x14ac:dyDescent="0.35">
      <c r="A96" s="22"/>
      <c r="B96" s="22"/>
      <c r="C96" s="23" t="s">
        <v>311</v>
      </c>
      <c r="D96" s="23" t="s">
        <v>312</v>
      </c>
      <c r="E96" s="74">
        <v>23</v>
      </c>
      <c r="F96" s="74">
        <v>23</v>
      </c>
      <c r="G96" s="60"/>
      <c r="H96" s="60"/>
      <c r="I96" s="60"/>
      <c r="J96" s="60"/>
      <c r="K96" s="60"/>
      <c r="L96" s="60"/>
      <c r="M96" s="61"/>
    </row>
    <row r="97" spans="1:13" ht="46" x14ac:dyDescent="0.35">
      <c r="A97" s="18" t="s">
        <v>313</v>
      </c>
      <c r="B97" s="18" t="s">
        <v>314</v>
      </c>
      <c r="C97" s="19"/>
      <c r="D97" s="19"/>
      <c r="E97" s="63"/>
      <c r="F97" s="63"/>
      <c r="G97" s="60"/>
      <c r="H97" s="60"/>
      <c r="I97" s="60"/>
      <c r="J97" s="60"/>
      <c r="K97" s="60"/>
      <c r="L97" s="60"/>
      <c r="M97" s="61"/>
    </row>
    <row r="98" spans="1:13" ht="26" x14ac:dyDescent="0.35">
      <c r="A98" s="22"/>
      <c r="B98" s="22"/>
      <c r="C98" s="23" t="s">
        <v>471</v>
      </c>
      <c r="D98" s="23" t="s">
        <v>315</v>
      </c>
      <c r="E98" s="74">
        <v>89</v>
      </c>
      <c r="F98" s="74">
        <v>94</v>
      </c>
      <c r="G98" s="60"/>
      <c r="H98" s="60"/>
      <c r="I98" s="60"/>
      <c r="J98" s="60"/>
      <c r="K98" s="60"/>
      <c r="L98" s="60"/>
      <c r="M98" s="61"/>
    </row>
    <row r="99" spans="1:13" ht="23" x14ac:dyDescent="0.35">
      <c r="A99" s="18" t="s">
        <v>411</v>
      </c>
      <c r="B99" s="18" t="s">
        <v>316</v>
      </c>
      <c r="C99" s="19"/>
      <c r="D99" s="19"/>
      <c r="E99" s="63"/>
      <c r="F99" s="63"/>
      <c r="G99" s="38">
        <v>842670.56</v>
      </c>
      <c r="H99" s="38">
        <v>588151</v>
      </c>
      <c r="I99" s="38">
        <v>254519.56</v>
      </c>
      <c r="J99" s="38">
        <v>765226.16999999993</v>
      </c>
      <c r="K99" s="38">
        <v>566546.43999999994</v>
      </c>
      <c r="L99" s="38">
        <v>198679.73</v>
      </c>
      <c r="M99" s="61"/>
    </row>
    <row r="100" spans="1:13" ht="39" x14ac:dyDescent="0.35">
      <c r="A100" s="22"/>
      <c r="B100" s="22"/>
      <c r="C100" s="23" t="s">
        <v>317</v>
      </c>
      <c r="D100" s="23" t="s">
        <v>318</v>
      </c>
      <c r="E100" s="74">
        <f>VLOOKUP(C100,'[1]ST Lentelė 5'!$A$5:$I$54,9,FALSE)</f>
        <v>4</v>
      </c>
      <c r="F100" s="74">
        <v>4</v>
      </c>
      <c r="G100" s="60"/>
      <c r="H100" s="60"/>
      <c r="I100" s="60"/>
      <c r="J100" s="60"/>
      <c r="K100" s="60"/>
      <c r="L100" s="60"/>
      <c r="M100" s="61"/>
    </row>
    <row r="101" spans="1:13" ht="52" x14ac:dyDescent="0.35">
      <c r="A101" s="22"/>
      <c r="B101" s="22"/>
      <c r="C101" s="23" t="s">
        <v>319</v>
      </c>
      <c r="D101" s="23" t="s">
        <v>320</v>
      </c>
      <c r="E101" s="74">
        <v>149</v>
      </c>
      <c r="F101" s="74">
        <v>151</v>
      </c>
      <c r="G101" s="60"/>
      <c r="H101" s="60"/>
      <c r="I101" s="60"/>
      <c r="J101" s="60"/>
      <c r="K101" s="60"/>
      <c r="L101" s="60"/>
      <c r="M101" s="61"/>
    </row>
    <row r="102" spans="1:13" ht="39" x14ac:dyDescent="0.35">
      <c r="A102" s="22"/>
      <c r="B102" s="22"/>
      <c r="C102" s="23" t="s">
        <v>321</v>
      </c>
      <c r="D102" s="23" t="s">
        <v>322</v>
      </c>
      <c r="E102" s="74">
        <f>VLOOKUP(C102,'[1]ST Lentelė 5'!$A$5:$I$54,9,FALSE)</f>
        <v>74</v>
      </c>
      <c r="F102" s="74">
        <v>112</v>
      </c>
      <c r="G102" s="60"/>
      <c r="H102" s="60"/>
      <c r="I102" s="60"/>
      <c r="J102" s="60"/>
      <c r="K102" s="60"/>
      <c r="L102" s="60"/>
      <c r="M102" s="61"/>
    </row>
    <row r="103" spans="1:13" x14ac:dyDescent="0.35">
      <c r="A103" s="18" t="s">
        <v>412</v>
      </c>
      <c r="B103" s="18" t="s">
        <v>323</v>
      </c>
      <c r="C103" s="19"/>
      <c r="D103" s="19"/>
      <c r="E103" s="63"/>
      <c r="F103" s="63"/>
      <c r="G103" s="38">
        <v>2527200.006470588</v>
      </c>
      <c r="H103" s="38">
        <v>2148120</v>
      </c>
      <c r="I103" s="38">
        <v>379080.00647058821</v>
      </c>
      <c r="J103" s="38">
        <v>2441182.6799999997</v>
      </c>
      <c r="K103" s="38">
        <v>2080344.64</v>
      </c>
      <c r="L103" s="38">
        <v>360838.04</v>
      </c>
      <c r="M103" s="61"/>
    </row>
    <row r="104" spans="1:13" ht="26" x14ac:dyDescent="0.35">
      <c r="A104" s="22"/>
      <c r="B104" s="22"/>
      <c r="C104" s="23" t="s">
        <v>324</v>
      </c>
      <c r="D104" s="23" t="s">
        <v>325</v>
      </c>
      <c r="E104" s="74">
        <v>89</v>
      </c>
      <c r="F104" s="74">
        <v>94</v>
      </c>
      <c r="G104" s="60"/>
      <c r="H104" s="60"/>
      <c r="I104" s="60"/>
      <c r="J104" s="60"/>
      <c r="K104" s="60"/>
      <c r="L104" s="60"/>
      <c r="M104" s="61"/>
    </row>
    <row r="105" spans="1:13" ht="34.5" x14ac:dyDescent="0.35">
      <c r="A105" s="18" t="s">
        <v>326</v>
      </c>
      <c r="B105" s="18" t="s">
        <v>327</v>
      </c>
      <c r="C105" s="19"/>
      <c r="D105" s="19"/>
      <c r="E105" s="63"/>
      <c r="F105" s="63"/>
      <c r="G105" s="60"/>
      <c r="H105" s="60"/>
      <c r="I105" s="60"/>
      <c r="J105" s="60"/>
      <c r="K105" s="60"/>
      <c r="L105" s="60"/>
      <c r="M105" s="61"/>
    </row>
    <row r="106" spans="1:13" ht="80.5" x14ac:dyDescent="0.35">
      <c r="A106" s="22"/>
      <c r="B106" s="22"/>
      <c r="C106" s="23" t="s">
        <v>473</v>
      </c>
      <c r="D106" s="23" t="s">
        <v>328</v>
      </c>
      <c r="E106" s="74">
        <v>4</v>
      </c>
      <c r="F106" s="74">
        <v>0</v>
      </c>
      <c r="G106" s="60"/>
      <c r="H106" s="60"/>
      <c r="I106" s="60"/>
      <c r="J106" s="60"/>
      <c r="K106" s="60"/>
      <c r="L106" s="60"/>
      <c r="M106" s="21" t="s">
        <v>513</v>
      </c>
    </row>
    <row r="107" spans="1:13" ht="46" x14ac:dyDescent="0.35">
      <c r="A107" s="18" t="s">
        <v>329</v>
      </c>
      <c r="B107" s="18" t="s">
        <v>330</v>
      </c>
      <c r="C107" s="19"/>
      <c r="D107" s="19"/>
      <c r="E107" s="63"/>
      <c r="F107" s="63"/>
      <c r="G107" s="60"/>
      <c r="H107" s="60"/>
      <c r="I107" s="60"/>
      <c r="J107" s="60"/>
      <c r="K107" s="60"/>
      <c r="L107" s="60"/>
      <c r="M107" s="61"/>
    </row>
    <row r="108" spans="1:13" ht="52" x14ac:dyDescent="0.35">
      <c r="A108" s="22"/>
      <c r="B108" s="22"/>
      <c r="C108" s="23" t="s">
        <v>472</v>
      </c>
      <c r="D108" s="23" t="s">
        <v>331</v>
      </c>
      <c r="E108" s="74">
        <v>69</v>
      </c>
      <c r="F108" s="74">
        <v>130</v>
      </c>
      <c r="G108" s="60"/>
      <c r="H108" s="60"/>
      <c r="I108" s="60"/>
      <c r="J108" s="60"/>
      <c r="K108" s="60"/>
      <c r="L108" s="60"/>
      <c r="M108" s="61"/>
    </row>
    <row r="109" spans="1:13" ht="23" x14ac:dyDescent="0.35">
      <c r="A109" s="18" t="s">
        <v>413</v>
      </c>
      <c r="B109" s="18" t="s">
        <v>332</v>
      </c>
      <c r="C109" s="19"/>
      <c r="D109" s="19"/>
      <c r="E109" s="63"/>
      <c r="F109" s="63"/>
      <c r="G109" s="38">
        <v>931508</v>
      </c>
      <c r="H109" s="38">
        <v>791781</v>
      </c>
      <c r="I109" s="38">
        <v>139727</v>
      </c>
      <c r="J109" s="38">
        <v>610123.54</v>
      </c>
      <c r="K109" s="38">
        <v>523784.04</v>
      </c>
      <c r="L109" s="38">
        <v>86339.5</v>
      </c>
      <c r="M109" s="61"/>
    </row>
    <row r="110" spans="1:13" ht="104" x14ac:dyDescent="0.35">
      <c r="A110" s="22"/>
      <c r="B110" s="22"/>
      <c r="C110" s="23" t="s">
        <v>333</v>
      </c>
      <c r="D110" s="23" t="s">
        <v>334</v>
      </c>
      <c r="E110" s="74">
        <v>69</v>
      </c>
      <c r="F110" s="74">
        <v>130</v>
      </c>
      <c r="G110" s="60"/>
      <c r="H110" s="60"/>
      <c r="I110" s="60"/>
      <c r="J110" s="60"/>
      <c r="K110" s="60"/>
      <c r="L110" s="60"/>
      <c r="M110" s="61"/>
    </row>
    <row r="111" spans="1:13" ht="78" x14ac:dyDescent="0.35">
      <c r="A111" s="22"/>
      <c r="B111" s="22"/>
      <c r="C111" s="23" t="s">
        <v>335</v>
      </c>
      <c r="D111" s="23" t="s">
        <v>336</v>
      </c>
      <c r="E111" s="74">
        <v>4</v>
      </c>
      <c r="F111" s="74">
        <v>0</v>
      </c>
      <c r="G111" s="60"/>
      <c r="H111" s="60"/>
      <c r="I111" s="60"/>
      <c r="J111" s="60"/>
      <c r="K111" s="60"/>
      <c r="L111" s="60"/>
      <c r="M111" s="21" t="s">
        <v>512</v>
      </c>
    </row>
    <row r="112" spans="1:13" x14ac:dyDescent="0.35">
      <c r="A112" s="22"/>
      <c r="B112" s="22"/>
      <c r="C112" s="23" t="s">
        <v>337</v>
      </c>
      <c r="D112" s="23" t="s">
        <v>338</v>
      </c>
      <c r="E112" s="74">
        <v>2</v>
      </c>
      <c r="F112" s="74">
        <v>2</v>
      </c>
      <c r="G112" s="60"/>
      <c r="H112" s="60"/>
      <c r="I112" s="60"/>
      <c r="J112" s="60"/>
      <c r="K112" s="60"/>
      <c r="L112" s="60"/>
      <c r="M112" s="61"/>
    </row>
    <row r="113" spans="1:13" ht="23" x14ac:dyDescent="0.35">
      <c r="A113" s="18" t="s">
        <v>9</v>
      </c>
      <c r="B113" s="18" t="s">
        <v>339</v>
      </c>
      <c r="C113" s="19"/>
      <c r="D113" s="19"/>
      <c r="E113" s="63"/>
      <c r="F113" s="63"/>
      <c r="G113" s="60"/>
      <c r="H113" s="60"/>
      <c r="I113" s="60"/>
      <c r="J113" s="60"/>
      <c r="K113" s="60"/>
      <c r="L113" s="60"/>
      <c r="M113" s="61"/>
    </row>
    <row r="114" spans="1:13" ht="46" x14ac:dyDescent="0.35">
      <c r="A114" s="18" t="s">
        <v>340</v>
      </c>
      <c r="B114" s="18" t="s">
        <v>341</v>
      </c>
      <c r="C114" s="19"/>
      <c r="D114" s="19"/>
      <c r="E114" s="63"/>
      <c r="F114" s="63"/>
      <c r="G114" s="60"/>
      <c r="H114" s="60"/>
      <c r="I114" s="60"/>
      <c r="J114" s="60"/>
      <c r="K114" s="60"/>
      <c r="L114" s="60"/>
      <c r="M114" s="61"/>
    </row>
    <row r="115" spans="1:13" ht="69" x14ac:dyDescent="0.35">
      <c r="A115" s="22"/>
      <c r="B115" s="22"/>
      <c r="C115" s="23" t="s">
        <v>474</v>
      </c>
      <c r="D115" s="23" t="s">
        <v>342</v>
      </c>
      <c r="E115" s="74" t="s">
        <v>557</v>
      </c>
      <c r="F115" s="74">
        <v>18</v>
      </c>
      <c r="G115" s="60"/>
      <c r="H115" s="60"/>
      <c r="I115" s="60"/>
      <c r="J115" s="60"/>
      <c r="K115" s="60"/>
      <c r="L115" s="60"/>
      <c r="M115" s="21" t="s">
        <v>516</v>
      </c>
    </row>
    <row r="116" spans="1:13" ht="52" x14ac:dyDescent="0.35">
      <c r="A116" s="22"/>
      <c r="B116" s="22"/>
      <c r="C116" s="23" t="s">
        <v>475</v>
      </c>
      <c r="D116" s="23" t="s">
        <v>343</v>
      </c>
      <c r="E116" s="74" t="s">
        <v>558</v>
      </c>
      <c r="F116" s="74">
        <v>100</v>
      </c>
      <c r="G116" s="19"/>
      <c r="H116" s="19"/>
      <c r="I116" s="19"/>
      <c r="J116" s="19"/>
      <c r="K116" s="19"/>
      <c r="L116" s="19"/>
      <c r="M116" s="21" t="s">
        <v>434</v>
      </c>
    </row>
    <row r="117" spans="1:13" ht="46" x14ac:dyDescent="0.35">
      <c r="A117" s="18" t="s">
        <v>344</v>
      </c>
      <c r="B117" s="18" t="s">
        <v>345</v>
      </c>
      <c r="C117" s="19"/>
      <c r="D117" s="19"/>
      <c r="E117" s="63"/>
      <c r="F117" s="63"/>
      <c r="G117" s="60"/>
      <c r="H117" s="60"/>
      <c r="I117" s="60"/>
      <c r="J117" s="60"/>
      <c r="K117" s="60"/>
      <c r="L117" s="60"/>
      <c r="M117" s="61"/>
    </row>
    <row r="118" spans="1:13" ht="80.5" x14ac:dyDescent="0.35">
      <c r="A118" s="22"/>
      <c r="B118" s="22"/>
      <c r="C118" s="23" t="s">
        <v>476</v>
      </c>
      <c r="D118" s="23" t="s">
        <v>346</v>
      </c>
      <c r="E118" s="74">
        <v>8</v>
      </c>
      <c r="F118" s="74">
        <v>6</v>
      </c>
      <c r="G118" s="60"/>
      <c r="H118" s="60"/>
      <c r="I118" s="60"/>
      <c r="J118" s="60"/>
      <c r="K118" s="60"/>
      <c r="L118" s="60"/>
      <c r="M118" s="21" t="s">
        <v>515</v>
      </c>
    </row>
    <row r="119" spans="1:13" ht="34.5" x14ac:dyDescent="0.35">
      <c r="A119" s="18" t="s">
        <v>414</v>
      </c>
      <c r="B119" s="18" t="s">
        <v>347</v>
      </c>
      <c r="C119" s="19"/>
      <c r="D119" s="19"/>
      <c r="E119" s="63"/>
      <c r="F119" s="63"/>
      <c r="G119" s="38">
        <v>8556970.9900000002</v>
      </c>
      <c r="H119" s="38">
        <v>5272928.8199999994</v>
      </c>
      <c r="I119" s="38">
        <v>3284042.17</v>
      </c>
      <c r="J119" s="38">
        <v>8580285.4200000018</v>
      </c>
      <c r="K119" s="38">
        <v>5144823.9799999995</v>
      </c>
      <c r="L119" s="38">
        <v>3435461.44</v>
      </c>
      <c r="M119" s="61"/>
    </row>
    <row r="120" spans="1:13" ht="39" x14ac:dyDescent="0.35">
      <c r="A120" s="22"/>
      <c r="B120" s="22"/>
      <c r="C120" s="23" t="s">
        <v>348</v>
      </c>
      <c r="D120" s="23" t="s">
        <v>349</v>
      </c>
      <c r="E120" s="74">
        <v>18.016999999999999</v>
      </c>
      <c r="F120" s="74">
        <v>20.68</v>
      </c>
      <c r="G120" s="60"/>
      <c r="H120" s="60"/>
      <c r="I120" s="60"/>
      <c r="J120" s="60"/>
      <c r="K120" s="60"/>
      <c r="L120" s="60"/>
      <c r="M120" s="61"/>
    </row>
    <row r="121" spans="1:13" ht="65" x14ac:dyDescent="0.35">
      <c r="A121" s="22"/>
      <c r="B121" s="22"/>
      <c r="C121" s="23" t="s">
        <v>350</v>
      </c>
      <c r="D121" s="23" t="s">
        <v>351</v>
      </c>
      <c r="E121" s="74">
        <v>769</v>
      </c>
      <c r="F121" s="74">
        <v>578</v>
      </c>
      <c r="G121" s="60"/>
      <c r="H121" s="60"/>
      <c r="I121" s="60"/>
      <c r="J121" s="60"/>
      <c r="K121" s="60"/>
      <c r="L121" s="60"/>
      <c r="M121" s="61"/>
    </row>
    <row r="122" spans="1:13" ht="78" x14ac:dyDescent="0.35">
      <c r="A122" s="22"/>
      <c r="B122" s="22"/>
      <c r="C122" s="23" t="s">
        <v>352</v>
      </c>
      <c r="D122" s="23" t="s">
        <v>353</v>
      </c>
      <c r="E122" s="74">
        <v>11531</v>
      </c>
      <c r="F122" s="74">
        <v>13416</v>
      </c>
      <c r="G122" s="60"/>
      <c r="H122" s="60"/>
      <c r="I122" s="60"/>
      <c r="J122" s="60"/>
      <c r="K122" s="60"/>
      <c r="L122" s="60"/>
      <c r="M122" s="61"/>
    </row>
    <row r="123" spans="1:13" ht="52" x14ac:dyDescent="0.35">
      <c r="A123" s="22"/>
      <c r="B123" s="22"/>
      <c r="C123" s="23" t="s">
        <v>354</v>
      </c>
      <c r="D123" s="23" t="s">
        <v>355</v>
      </c>
      <c r="E123" s="74">
        <v>1269</v>
      </c>
      <c r="F123" s="74">
        <v>1086</v>
      </c>
      <c r="G123" s="60"/>
      <c r="H123" s="60"/>
      <c r="I123" s="60"/>
      <c r="J123" s="60"/>
      <c r="K123" s="60"/>
      <c r="L123" s="60"/>
      <c r="M123" s="61"/>
    </row>
    <row r="124" spans="1:13" ht="65" x14ac:dyDescent="0.35">
      <c r="A124" s="22"/>
      <c r="B124" s="22"/>
      <c r="C124" s="23" t="s">
        <v>356</v>
      </c>
      <c r="D124" s="23" t="s">
        <v>357</v>
      </c>
      <c r="E124" s="74">
        <v>1821</v>
      </c>
      <c r="F124" s="74">
        <v>1230</v>
      </c>
      <c r="G124" s="60"/>
      <c r="H124" s="60"/>
      <c r="I124" s="60"/>
      <c r="J124" s="60"/>
      <c r="K124" s="60"/>
      <c r="L124" s="60"/>
      <c r="M124" s="61"/>
    </row>
    <row r="125" spans="1:13" ht="23" x14ac:dyDescent="0.35">
      <c r="A125" s="18" t="s">
        <v>415</v>
      </c>
      <c r="B125" s="18" t="s">
        <v>358</v>
      </c>
      <c r="C125" s="19"/>
      <c r="D125" s="19"/>
      <c r="E125" s="62"/>
      <c r="F125" s="63"/>
      <c r="G125" s="38">
        <v>2174919.84</v>
      </c>
      <c r="H125" s="38">
        <v>1803286.54</v>
      </c>
      <c r="I125" s="38">
        <v>371633.3</v>
      </c>
      <c r="J125" s="38">
        <v>1721402.47</v>
      </c>
      <c r="K125" s="38">
        <v>1418139.9</v>
      </c>
      <c r="L125" s="38">
        <v>303262.57</v>
      </c>
      <c r="M125" s="61"/>
    </row>
    <row r="126" spans="1:13" ht="65" x14ac:dyDescent="0.35">
      <c r="A126" s="22"/>
      <c r="B126" s="22"/>
      <c r="C126" s="23" t="s">
        <v>359</v>
      </c>
      <c r="D126" s="23" t="s">
        <v>360</v>
      </c>
      <c r="E126" s="24">
        <v>171.7</v>
      </c>
      <c r="F126" s="74">
        <v>185.55</v>
      </c>
      <c r="G126" s="60"/>
      <c r="H126" s="60"/>
      <c r="I126" s="60"/>
      <c r="J126" s="60"/>
      <c r="K126" s="60"/>
      <c r="L126" s="60"/>
      <c r="M126" s="61"/>
    </row>
    <row r="127" spans="1:13" ht="46" x14ac:dyDescent="0.35">
      <c r="A127" s="22"/>
      <c r="B127" s="22"/>
      <c r="C127" s="23" t="s">
        <v>361</v>
      </c>
      <c r="D127" s="23" t="s">
        <v>362</v>
      </c>
      <c r="E127" s="24">
        <v>85.4</v>
      </c>
      <c r="F127" s="74">
        <v>80.52</v>
      </c>
      <c r="G127" s="60"/>
      <c r="H127" s="60"/>
      <c r="I127" s="60"/>
      <c r="J127" s="60"/>
      <c r="K127" s="60"/>
      <c r="L127" s="60"/>
      <c r="M127" s="21" t="s">
        <v>517</v>
      </c>
    </row>
    <row r="128" spans="1:13" ht="34.5" x14ac:dyDescent="0.35">
      <c r="A128" s="18" t="s">
        <v>363</v>
      </c>
      <c r="B128" s="18" t="s">
        <v>364</v>
      </c>
      <c r="C128" s="19"/>
      <c r="D128" s="19"/>
      <c r="E128" s="62"/>
      <c r="F128" s="63"/>
      <c r="G128" s="60"/>
      <c r="H128" s="60"/>
      <c r="I128" s="60"/>
      <c r="J128" s="60"/>
      <c r="K128" s="60"/>
      <c r="L128" s="60"/>
      <c r="M128" s="61"/>
    </row>
    <row r="129" spans="1:13" ht="52" x14ac:dyDescent="0.35">
      <c r="A129" s="22"/>
      <c r="B129" s="22"/>
      <c r="C129" s="23" t="s">
        <v>477</v>
      </c>
      <c r="D129" s="23" t="s">
        <v>365</v>
      </c>
      <c r="E129" s="24">
        <v>35</v>
      </c>
      <c r="F129" s="74">
        <v>29</v>
      </c>
      <c r="G129" s="60"/>
      <c r="H129" s="60"/>
      <c r="I129" s="60"/>
      <c r="J129" s="60"/>
      <c r="K129" s="60"/>
      <c r="L129" s="60"/>
      <c r="M129" s="21" t="s">
        <v>518</v>
      </c>
    </row>
    <row r="130" spans="1:13" ht="23" x14ac:dyDescent="0.35">
      <c r="A130" s="18" t="s">
        <v>416</v>
      </c>
      <c r="B130" s="18" t="s">
        <v>366</v>
      </c>
      <c r="C130" s="19"/>
      <c r="D130" s="19"/>
      <c r="E130" s="62"/>
      <c r="F130" s="63"/>
      <c r="G130" s="38">
        <v>4367394.24</v>
      </c>
      <c r="H130" s="38">
        <v>3712285.1100000003</v>
      </c>
      <c r="I130" s="38">
        <v>655109.13</v>
      </c>
      <c r="J130" s="38">
        <v>3513017.48</v>
      </c>
      <c r="K130" s="38">
        <v>2986064.8600000003</v>
      </c>
      <c r="L130" s="38">
        <v>526952.62</v>
      </c>
      <c r="M130" s="61"/>
    </row>
    <row r="131" spans="1:13" ht="39" x14ac:dyDescent="0.35">
      <c r="A131" s="22"/>
      <c r="B131" s="22"/>
      <c r="C131" s="23" t="s">
        <v>367</v>
      </c>
      <c r="D131" s="23" t="s">
        <v>368</v>
      </c>
      <c r="E131" s="24">
        <f>VLOOKUP(C131,'[1]ST Lentelė 5'!$A$5:$I$54,9,FALSE)</f>
        <v>5100</v>
      </c>
      <c r="F131" s="74">
        <v>0</v>
      </c>
      <c r="G131" s="60"/>
      <c r="H131" s="60"/>
      <c r="I131" s="60"/>
      <c r="J131" s="60"/>
      <c r="K131" s="60"/>
      <c r="L131" s="60"/>
      <c r="M131" s="21" t="s">
        <v>519</v>
      </c>
    </row>
    <row r="132" spans="1:13" ht="57.5" x14ac:dyDescent="0.35">
      <c r="A132" s="22"/>
      <c r="B132" s="22"/>
      <c r="C132" s="23" t="s">
        <v>435</v>
      </c>
      <c r="D132" s="23" t="s">
        <v>436</v>
      </c>
      <c r="E132" s="24">
        <v>1183</v>
      </c>
      <c r="F132" s="74">
        <v>0</v>
      </c>
      <c r="G132" s="60"/>
      <c r="H132" s="60"/>
      <c r="I132" s="60"/>
      <c r="J132" s="60"/>
      <c r="K132" s="60"/>
      <c r="L132" s="60"/>
      <c r="M132" s="21" t="s">
        <v>520</v>
      </c>
    </row>
    <row r="133" spans="1:13" ht="34.5" x14ac:dyDescent="0.35">
      <c r="A133" s="18" t="s">
        <v>369</v>
      </c>
      <c r="B133" s="18" t="s">
        <v>370</v>
      </c>
      <c r="C133" s="19"/>
      <c r="D133" s="19"/>
      <c r="E133" s="62"/>
      <c r="F133" s="63"/>
      <c r="G133" s="60"/>
      <c r="H133" s="60"/>
      <c r="I133" s="60"/>
      <c r="J133" s="60"/>
      <c r="K133" s="60"/>
      <c r="L133" s="60"/>
      <c r="M133" s="61"/>
    </row>
    <row r="134" spans="1:13" ht="52" x14ac:dyDescent="0.35">
      <c r="A134" s="22"/>
      <c r="B134" s="22"/>
      <c r="C134" s="23" t="s">
        <v>478</v>
      </c>
      <c r="D134" s="23" t="s">
        <v>371</v>
      </c>
      <c r="E134" s="24">
        <v>4</v>
      </c>
      <c r="F134" s="74">
        <v>4</v>
      </c>
      <c r="G134" s="60"/>
      <c r="H134" s="60"/>
      <c r="I134" s="60"/>
      <c r="J134" s="60"/>
      <c r="K134" s="60"/>
      <c r="L134" s="60"/>
      <c r="M134" s="61"/>
    </row>
    <row r="135" spans="1:13" ht="34.5" x14ac:dyDescent="0.35">
      <c r="A135" s="18" t="s">
        <v>372</v>
      </c>
      <c r="B135" s="18" t="s">
        <v>373</v>
      </c>
      <c r="C135" s="19"/>
      <c r="D135" s="19"/>
      <c r="E135" s="62"/>
      <c r="F135" s="63"/>
      <c r="G135" s="60"/>
      <c r="H135" s="60"/>
      <c r="I135" s="60"/>
      <c r="J135" s="60"/>
      <c r="K135" s="60"/>
      <c r="L135" s="60"/>
      <c r="M135" s="61"/>
    </row>
    <row r="136" spans="1:13" ht="39" x14ac:dyDescent="0.35">
      <c r="A136" s="18"/>
      <c r="B136" s="18"/>
      <c r="C136" s="23" t="s">
        <v>384</v>
      </c>
      <c r="D136" s="23" t="s">
        <v>385</v>
      </c>
      <c r="E136" s="24">
        <v>27.79</v>
      </c>
      <c r="F136" s="74">
        <v>30.3</v>
      </c>
      <c r="G136" s="60"/>
      <c r="H136" s="60"/>
      <c r="I136" s="60"/>
      <c r="J136" s="60"/>
      <c r="K136" s="60"/>
      <c r="L136" s="60"/>
      <c r="M136" s="61"/>
    </row>
    <row r="137" spans="1:13" ht="39" x14ac:dyDescent="0.35">
      <c r="A137" s="22"/>
      <c r="B137" s="22"/>
      <c r="C137" s="23" t="s">
        <v>479</v>
      </c>
      <c r="D137" s="23" t="s">
        <v>374</v>
      </c>
      <c r="E137" s="24">
        <v>10</v>
      </c>
      <c r="F137" s="74">
        <v>11</v>
      </c>
      <c r="G137" s="60"/>
      <c r="H137" s="60"/>
      <c r="I137" s="60"/>
      <c r="J137" s="60"/>
      <c r="K137" s="60"/>
      <c r="L137" s="60"/>
      <c r="M137" s="61"/>
    </row>
    <row r="138" spans="1:13" x14ac:dyDescent="0.35">
      <c r="A138" s="18" t="s">
        <v>417</v>
      </c>
      <c r="B138" s="18" t="s">
        <v>375</v>
      </c>
      <c r="C138" s="19"/>
      <c r="D138" s="19"/>
      <c r="E138" s="62"/>
      <c r="F138" s="63"/>
      <c r="G138" s="38">
        <v>2546527.9800000004</v>
      </c>
      <c r="H138" s="38">
        <v>2058357.8399999999</v>
      </c>
      <c r="I138" s="38">
        <v>488170.1399999999</v>
      </c>
      <c r="J138" s="38">
        <v>2097426.4699999997</v>
      </c>
      <c r="K138" s="38">
        <v>1765677.32</v>
      </c>
      <c r="L138" s="38">
        <v>331749.15000000002</v>
      </c>
      <c r="M138" s="61"/>
    </row>
    <row r="139" spans="1:13" ht="65" x14ac:dyDescent="0.35">
      <c r="A139" s="22"/>
      <c r="B139" s="22"/>
      <c r="C139" s="23" t="s">
        <v>376</v>
      </c>
      <c r="D139" s="23" t="s">
        <v>377</v>
      </c>
      <c r="E139" s="24">
        <v>2</v>
      </c>
      <c r="F139" s="74">
        <v>1</v>
      </c>
      <c r="G139" s="60"/>
      <c r="H139" s="60"/>
      <c r="I139" s="60"/>
      <c r="J139" s="60"/>
      <c r="K139" s="60"/>
      <c r="L139" s="60"/>
      <c r="M139" s="21" t="s">
        <v>521</v>
      </c>
    </row>
    <row r="140" spans="1:13" ht="52" x14ac:dyDescent="0.35">
      <c r="A140" s="22"/>
      <c r="B140" s="22"/>
      <c r="C140" s="23" t="s">
        <v>378</v>
      </c>
      <c r="D140" s="23" t="s">
        <v>379</v>
      </c>
      <c r="E140" s="24">
        <v>8</v>
      </c>
      <c r="F140" s="74">
        <v>8</v>
      </c>
      <c r="G140" s="60"/>
      <c r="H140" s="60"/>
      <c r="I140" s="60"/>
      <c r="J140" s="60"/>
      <c r="K140" s="60"/>
      <c r="L140" s="60"/>
      <c r="M140" s="61"/>
    </row>
    <row r="141" spans="1:13" ht="26" x14ac:dyDescent="0.35">
      <c r="A141" s="22"/>
      <c r="B141" s="22"/>
      <c r="C141" s="23" t="s">
        <v>380</v>
      </c>
      <c r="D141" s="23" t="s">
        <v>381</v>
      </c>
      <c r="E141" s="24">
        <v>2</v>
      </c>
      <c r="F141" s="74">
        <v>3</v>
      </c>
      <c r="G141" s="60"/>
      <c r="H141" s="60"/>
      <c r="I141" s="60"/>
      <c r="J141" s="60"/>
      <c r="K141" s="60"/>
      <c r="L141" s="60"/>
      <c r="M141" s="61"/>
    </row>
    <row r="142" spans="1:13" ht="57.5" x14ac:dyDescent="0.35">
      <c r="A142" s="22"/>
      <c r="B142" s="22"/>
      <c r="C142" s="23" t="s">
        <v>382</v>
      </c>
      <c r="D142" s="23" t="s">
        <v>383</v>
      </c>
      <c r="E142" s="24">
        <v>7</v>
      </c>
      <c r="F142" s="74">
        <v>5</v>
      </c>
      <c r="G142" s="60"/>
      <c r="H142" s="60"/>
      <c r="I142" s="60"/>
      <c r="J142" s="60"/>
      <c r="K142" s="60"/>
      <c r="L142" s="60"/>
      <c r="M142" s="21" t="s">
        <v>522</v>
      </c>
    </row>
    <row r="143" spans="1:13" x14ac:dyDescent="0.35">
      <c r="G143" s="54"/>
      <c r="H143" s="54"/>
      <c r="I143" s="54"/>
      <c r="J143" s="54"/>
      <c r="K143" s="54"/>
      <c r="L143" s="54"/>
    </row>
  </sheetData>
  <mergeCells count="17">
    <mergeCell ref="M26:M27"/>
    <mergeCell ref="M3:M5"/>
    <mergeCell ref="A3:A5"/>
    <mergeCell ref="B3:B5"/>
    <mergeCell ref="C3:F3"/>
    <mergeCell ref="G3:I3"/>
    <mergeCell ref="J3:L3"/>
    <mergeCell ref="C4:C5"/>
    <mergeCell ref="D4:D5"/>
    <mergeCell ref="E4:E5"/>
    <mergeCell ref="F4:F5"/>
    <mergeCell ref="G4:G5"/>
    <mergeCell ref="H4:H5"/>
    <mergeCell ref="I4:I5"/>
    <mergeCell ref="J4:J5"/>
    <mergeCell ref="K4:K5"/>
    <mergeCell ref="L4:L5"/>
  </mergeCells>
  <conditionalFormatting sqref="C9:D9">
    <cfRule type="duplicateValues" dxfId="0" priority="1" stopIfTrue="1"/>
  </conditionalFormatting>
  <pageMargins left="0.7" right="0.7" top="0.75" bottom="0.75" header="0.3" footer="0.3"/>
  <pageSetup paperSize="9" scale="62"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27"/>
  <sheetViews>
    <sheetView topLeftCell="A20" workbookViewId="0">
      <selection activeCell="D28" sqref="D28"/>
    </sheetView>
  </sheetViews>
  <sheetFormatPr defaultColWidth="9.08984375" defaultRowHeight="14.5" x14ac:dyDescent="0.35"/>
  <cols>
    <col min="1" max="1" width="8.453125" style="1" customWidth="1"/>
    <col min="2" max="2" width="36.453125" style="1" customWidth="1"/>
    <col min="3" max="5" width="15.36328125" style="1" customWidth="1"/>
    <col min="6" max="8" width="10.6328125" style="1" customWidth="1"/>
    <col min="9" max="16384" width="9.08984375" style="1"/>
  </cols>
  <sheetData>
    <row r="1" spans="1:8" ht="27.75" customHeight="1" x14ac:dyDescent="0.35">
      <c r="A1" s="18" t="s">
        <v>386</v>
      </c>
      <c r="B1" s="18" t="s">
        <v>387</v>
      </c>
      <c r="C1" s="37" t="s">
        <v>388</v>
      </c>
      <c r="D1" s="37" t="s">
        <v>389</v>
      </c>
      <c r="E1" s="37" t="s">
        <v>390</v>
      </c>
      <c r="F1" s="37" t="s">
        <v>391</v>
      </c>
      <c r="G1" s="37" t="s">
        <v>392</v>
      </c>
      <c r="H1" s="37" t="s">
        <v>393</v>
      </c>
    </row>
    <row r="2" spans="1:8" ht="23" x14ac:dyDescent="0.35">
      <c r="A2" s="39" t="s">
        <v>202</v>
      </c>
      <c r="B2" s="39" t="s">
        <v>203</v>
      </c>
      <c r="C2" s="40">
        <v>1797582.06</v>
      </c>
      <c r="D2" s="40">
        <v>1639209.22</v>
      </c>
      <c r="E2" s="40">
        <v>158372.84</v>
      </c>
      <c r="F2" s="77">
        <v>1797582.06</v>
      </c>
      <c r="G2" s="77">
        <v>1639209.22</v>
      </c>
      <c r="H2" s="77">
        <v>158372.83999999997</v>
      </c>
    </row>
    <row r="3" spans="1:8" x14ac:dyDescent="0.35">
      <c r="A3" s="39" t="s">
        <v>208</v>
      </c>
      <c r="B3" s="39" t="s">
        <v>395</v>
      </c>
      <c r="C3" s="40">
        <v>828679.35</v>
      </c>
      <c r="D3" s="40">
        <v>799184.15</v>
      </c>
      <c r="E3" s="40">
        <v>29495.200000000001</v>
      </c>
      <c r="F3" s="77">
        <v>828679.35</v>
      </c>
      <c r="G3" s="77">
        <v>807962.47</v>
      </c>
      <c r="H3" s="77">
        <v>20716.880000000012</v>
      </c>
    </row>
    <row r="4" spans="1:8" ht="23" x14ac:dyDescent="0.35">
      <c r="A4" s="39" t="s">
        <v>214</v>
      </c>
      <c r="B4" s="39" t="s">
        <v>215</v>
      </c>
      <c r="C4" s="40">
        <v>41433189.920000002</v>
      </c>
      <c r="D4" s="40">
        <v>943212.17999999993</v>
      </c>
      <c r="E4" s="40">
        <v>40489977.740000002</v>
      </c>
      <c r="F4" s="78">
        <v>1433189.92</v>
      </c>
      <c r="G4" s="78">
        <v>943212.18</v>
      </c>
      <c r="H4" s="78">
        <v>489977.74</v>
      </c>
    </row>
    <row r="5" spans="1:8" ht="23" x14ac:dyDescent="0.35">
      <c r="A5" s="39" t="s">
        <v>219</v>
      </c>
      <c r="B5" s="39" t="s">
        <v>220</v>
      </c>
      <c r="C5" s="40">
        <v>364031.13</v>
      </c>
      <c r="D5" s="40">
        <v>336728.79000000004</v>
      </c>
      <c r="E5" s="40">
        <v>27302.34</v>
      </c>
      <c r="F5" s="77">
        <v>364031.13000000006</v>
      </c>
      <c r="G5" s="77">
        <v>336728.79000000004</v>
      </c>
      <c r="H5" s="77">
        <v>27302.34</v>
      </c>
    </row>
    <row r="6" spans="1:8" ht="23" x14ac:dyDescent="0.35">
      <c r="A6" s="39" t="s">
        <v>398</v>
      </c>
      <c r="B6" s="39" t="s">
        <v>396</v>
      </c>
      <c r="C6" s="40">
        <v>19021521.32</v>
      </c>
      <c r="D6" s="40">
        <v>12894747.609999999</v>
      </c>
      <c r="E6" s="40">
        <v>6126773.71</v>
      </c>
      <c r="F6" s="78">
        <v>5355632.4700000007</v>
      </c>
      <c r="G6" s="78">
        <v>4525346.6500000004</v>
      </c>
      <c r="H6" s="78">
        <v>830285.82000000018</v>
      </c>
    </row>
    <row r="7" spans="1:8" ht="23" x14ac:dyDescent="0.35">
      <c r="A7" s="39" t="s">
        <v>399</v>
      </c>
      <c r="B7" s="39" t="s">
        <v>397</v>
      </c>
      <c r="C7" s="80">
        <v>0</v>
      </c>
      <c r="D7" s="80">
        <v>3321362</v>
      </c>
      <c r="E7" s="80">
        <v>0</v>
      </c>
      <c r="F7" s="79" t="s">
        <v>394</v>
      </c>
      <c r="G7" s="79">
        <v>2411021.96</v>
      </c>
      <c r="H7" s="79" t="s">
        <v>394</v>
      </c>
    </row>
    <row r="8" spans="1:8" ht="23" x14ac:dyDescent="0.35">
      <c r="A8" s="39" t="s">
        <v>232</v>
      </c>
      <c r="B8" s="39" t="s">
        <v>233</v>
      </c>
      <c r="C8" s="40">
        <v>3647751.9300000006</v>
      </c>
      <c r="D8" s="40">
        <v>3030363.9999999995</v>
      </c>
      <c r="E8" s="40">
        <v>617387.92999999993</v>
      </c>
      <c r="F8" s="77">
        <v>3368738.19</v>
      </c>
      <c r="G8" s="77">
        <v>2863427.42</v>
      </c>
      <c r="H8" s="77">
        <v>505310.76999999996</v>
      </c>
    </row>
    <row r="9" spans="1:8" x14ac:dyDescent="0.35">
      <c r="A9" s="39" t="s">
        <v>240</v>
      </c>
      <c r="B9" s="39" t="s">
        <v>241</v>
      </c>
      <c r="C9" s="40">
        <v>1064606.81</v>
      </c>
      <c r="D9" s="40">
        <v>716318.96</v>
      </c>
      <c r="E9" s="40">
        <v>348287.85</v>
      </c>
      <c r="F9" s="78">
        <v>1064606.81</v>
      </c>
      <c r="G9" s="78">
        <v>716318.96000000008</v>
      </c>
      <c r="H9" s="78">
        <v>348287.85</v>
      </c>
    </row>
    <row r="10" spans="1:8" ht="23" x14ac:dyDescent="0.35">
      <c r="A10" s="39" t="s">
        <v>400</v>
      </c>
      <c r="B10" s="39" t="s">
        <v>248</v>
      </c>
      <c r="C10" s="40">
        <v>483543.4</v>
      </c>
      <c r="D10" s="40">
        <v>363193.99</v>
      </c>
      <c r="E10" s="40">
        <v>120349.41</v>
      </c>
      <c r="F10" s="77">
        <v>483543.4</v>
      </c>
      <c r="G10" s="77">
        <v>363193.99</v>
      </c>
      <c r="H10" s="77">
        <v>120349.41</v>
      </c>
    </row>
    <row r="11" spans="1:8" ht="23" x14ac:dyDescent="0.35">
      <c r="A11" s="39" t="s">
        <v>401</v>
      </c>
      <c r="B11" s="39" t="s">
        <v>253</v>
      </c>
      <c r="C11" s="40">
        <v>3626709.41</v>
      </c>
      <c r="D11" s="40">
        <v>3082703</v>
      </c>
      <c r="E11" s="40">
        <v>544006.41</v>
      </c>
      <c r="F11" s="77">
        <v>2092824.4</v>
      </c>
      <c r="G11" s="77">
        <v>1802620.89</v>
      </c>
      <c r="H11" s="77">
        <v>290203.51</v>
      </c>
    </row>
    <row r="12" spans="1:8" ht="23" x14ac:dyDescent="0.35">
      <c r="A12" s="39" t="s">
        <v>402</v>
      </c>
      <c r="B12" s="39" t="s">
        <v>260</v>
      </c>
      <c r="C12" s="40">
        <v>1157028.8500000001</v>
      </c>
      <c r="D12" s="40">
        <v>632256.56000000006</v>
      </c>
      <c r="E12" s="40">
        <v>524772.29</v>
      </c>
      <c r="F12" s="77">
        <v>1157028.8500000001</v>
      </c>
      <c r="G12" s="77">
        <v>632256.55999999994</v>
      </c>
      <c r="H12" s="77">
        <v>524772.29</v>
      </c>
    </row>
    <row r="13" spans="1:8" ht="23" x14ac:dyDescent="0.35">
      <c r="A13" s="39" t="s">
        <v>403</v>
      </c>
      <c r="B13" s="39" t="s">
        <v>263</v>
      </c>
      <c r="C13" s="40">
        <v>1287712.3599999999</v>
      </c>
      <c r="D13" s="40">
        <v>1025239.62</v>
      </c>
      <c r="E13" s="40">
        <v>262472.74</v>
      </c>
      <c r="F13" s="77">
        <v>1286501.83</v>
      </c>
      <c r="G13" s="77">
        <v>1018420.25</v>
      </c>
      <c r="H13" s="77">
        <v>268081.58</v>
      </c>
    </row>
    <row r="14" spans="1:8" ht="34.5" x14ac:dyDescent="0.35">
      <c r="A14" s="39" t="s">
        <v>404</v>
      </c>
      <c r="B14" s="39" t="s">
        <v>271</v>
      </c>
      <c r="C14" s="40">
        <v>466925.52</v>
      </c>
      <c r="D14" s="40">
        <v>396886.69</v>
      </c>
      <c r="E14" s="40">
        <v>70038.83</v>
      </c>
      <c r="F14" s="77">
        <v>455629.54</v>
      </c>
      <c r="G14" s="77">
        <v>387285.11</v>
      </c>
      <c r="H14" s="77">
        <v>68344.429999999993</v>
      </c>
    </row>
    <row r="15" spans="1:8" ht="46" x14ac:dyDescent="0.35">
      <c r="A15" s="39" t="s">
        <v>405</v>
      </c>
      <c r="B15" s="39" t="s">
        <v>282</v>
      </c>
      <c r="C15" s="40">
        <v>1564888.25</v>
      </c>
      <c r="D15" s="40">
        <v>1447521.6099999999</v>
      </c>
      <c r="E15" s="40">
        <v>117366.64</v>
      </c>
      <c r="F15" s="77">
        <v>1782013.49</v>
      </c>
      <c r="G15" s="77">
        <v>1446008.1199999996</v>
      </c>
      <c r="H15" s="77">
        <v>336005.37</v>
      </c>
    </row>
    <row r="16" spans="1:8" ht="46" x14ac:dyDescent="0.35">
      <c r="A16" s="39" t="s">
        <v>406</v>
      </c>
      <c r="B16" s="39" t="s">
        <v>289</v>
      </c>
      <c r="C16" s="40">
        <v>741336.33000000007</v>
      </c>
      <c r="D16" s="40">
        <v>555149</v>
      </c>
      <c r="E16" s="40">
        <v>186187.33000000002</v>
      </c>
      <c r="F16" s="77">
        <v>849538.73</v>
      </c>
      <c r="G16" s="77">
        <v>554886.25</v>
      </c>
      <c r="H16" s="77">
        <v>294652.48</v>
      </c>
    </row>
    <row r="17" spans="1:8" ht="23" x14ac:dyDescent="0.35">
      <c r="A17" s="39" t="s">
        <v>407</v>
      </c>
      <c r="B17" s="39" t="s">
        <v>292</v>
      </c>
      <c r="C17" s="40">
        <v>1278861.54</v>
      </c>
      <c r="D17" s="40">
        <v>895063.71</v>
      </c>
      <c r="E17" s="40">
        <v>383797.83</v>
      </c>
      <c r="F17" s="77">
        <v>1278551.25</v>
      </c>
      <c r="G17" s="77">
        <v>894795.85</v>
      </c>
      <c r="H17" s="77">
        <v>383755.39999999991</v>
      </c>
    </row>
    <row r="18" spans="1:8" ht="23" x14ac:dyDescent="0.35">
      <c r="A18" s="39" t="s">
        <v>408</v>
      </c>
      <c r="B18" s="39" t="s">
        <v>300</v>
      </c>
      <c r="C18" s="40">
        <v>497110.58823529416</v>
      </c>
      <c r="D18" s="40">
        <v>459827.29411764705</v>
      </c>
      <c r="E18" s="40">
        <v>37283.294117647056</v>
      </c>
      <c r="F18" s="77">
        <v>468562.05</v>
      </c>
      <c r="G18" s="77">
        <v>433419.9</v>
      </c>
      <c r="H18" s="77">
        <v>35142.15</v>
      </c>
    </row>
    <row r="19" spans="1:8" ht="46" x14ac:dyDescent="0.35">
      <c r="A19" s="39" t="s">
        <v>409</v>
      </c>
      <c r="B19" s="39" t="s">
        <v>305</v>
      </c>
      <c r="C19" s="40">
        <v>44762.175294117646</v>
      </c>
      <c r="D19" s="40">
        <v>41405.087647058826</v>
      </c>
      <c r="E19" s="40">
        <v>3357.0876470588237</v>
      </c>
      <c r="F19" s="77">
        <v>15337.869999999999</v>
      </c>
      <c r="G19" s="77">
        <v>14257.32</v>
      </c>
      <c r="H19" s="77">
        <v>1080.55</v>
      </c>
    </row>
    <row r="20" spans="1:8" ht="23" x14ac:dyDescent="0.35">
      <c r="A20" s="39" t="s">
        <v>410</v>
      </c>
      <c r="B20" s="39" t="s">
        <v>308</v>
      </c>
      <c r="C20" s="40">
        <v>989584.23999999987</v>
      </c>
      <c r="D20" s="40">
        <v>909321.06999999983</v>
      </c>
      <c r="E20" s="40">
        <v>80263.17</v>
      </c>
      <c r="F20" s="77">
        <v>989471.98999999987</v>
      </c>
      <c r="G20" s="77">
        <v>909218.52000000014</v>
      </c>
      <c r="H20" s="77">
        <v>80253.470000000016</v>
      </c>
    </row>
    <row r="21" spans="1:8" ht="23" x14ac:dyDescent="0.35">
      <c r="A21" s="39" t="s">
        <v>411</v>
      </c>
      <c r="B21" s="39" t="s">
        <v>316</v>
      </c>
      <c r="C21" s="40">
        <v>842670.56</v>
      </c>
      <c r="D21" s="40">
        <v>588151</v>
      </c>
      <c r="E21" s="40">
        <v>254519.56</v>
      </c>
      <c r="F21" s="77">
        <v>765226.16999999993</v>
      </c>
      <c r="G21" s="77">
        <v>566546.43999999994</v>
      </c>
      <c r="H21" s="77">
        <v>198679.73</v>
      </c>
    </row>
    <row r="22" spans="1:8" x14ac:dyDescent="0.35">
      <c r="A22" s="39" t="s">
        <v>412</v>
      </c>
      <c r="B22" s="39" t="s">
        <v>323</v>
      </c>
      <c r="C22" s="40">
        <v>2527200.006470588</v>
      </c>
      <c r="D22" s="40">
        <v>2148120</v>
      </c>
      <c r="E22" s="40">
        <v>379080.00647058821</v>
      </c>
      <c r="F22" s="77">
        <v>2441182.6799999997</v>
      </c>
      <c r="G22" s="77">
        <v>2080344.64</v>
      </c>
      <c r="H22" s="77">
        <v>360838.04</v>
      </c>
    </row>
    <row r="23" spans="1:8" ht="23" x14ac:dyDescent="0.35">
      <c r="A23" s="39" t="s">
        <v>413</v>
      </c>
      <c r="B23" s="39" t="s">
        <v>332</v>
      </c>
      <c r="C23" s="40">
        <v>931508</v>
      </c>
      <c r="D23" s="40">
        <v>791781</v>
      </c>
      <c r="E23" s="40">
        <v>139727</v>
      </c>
      <c r="F23" s="77">
        <v>610123.54</v>
      </c>
      <c r="G23" s="77">
        <v>523784.04</v>
      </c>
      <c r="H23" s="77">
        <v>86339.5</v>
      </c>
    </row>
    <row r="24" spans="1:8" ht="34.5" x14ac:dyDescent="0.35">
      <c r="A24" s="39" t="s">
        <v>414</v>
      </c>
      <c r="B24" s="39" t="s">
        <v>347</v>
      </c>
      <c r="C24" s="40">
        <v>8556970.9900000002</v>
      </c>
      <c r="D24" s="40">
        <v>5272928.8199999994</v>
      </c>
      <c r="E24" s="40">
        <v>3284042.17</v>
      </c>
      <c r="F24" s="77">
        <v>8580285.4200000018</v>
      </c>
      <c r="G24" s="77">
        <v>5144823.9799999995</v>
      </c>
      <c r="H24" s="77">
        <v>3435461.44</v>
      </c>
    </row>
    <row r="25" spans="1:8" x14ac:dyDescent="0.35">
      <c r="A25" s="39" t="s">
        <v>415</v>
      </c>
      <c r="B25" s="39" t="s">
        <v>358</v>
      </c>
      <c r="C25" s="40">
        <v>2174919.84</v>
      </c>
      <c r="D25" s="40">
        <v>1803286.54</v>
      </c>
      <c r="E25" s="40">
        <v>371633.3</v>
      </c>
      <c r="F25" s="77">
        <v>1721402.47</v>
      </c>
      <c r="G25" s="77">
        <v>1418139.9</v>
      </c>
      <c r="H25" s="77">
        <v>303262.57</v>
      </c>
    </row>
    <row r="26" spans="1:8" ht="23" x14ac:dyDescent="0.35">
      <c r="A26" s="39" t="s">
        <v>416</v>
      </c>
      <c r="B26" s="39" t="s">
        <v>366</v>
      </c>
      <c r="C26" s="40">
        <v>4367394.24</v>
      </c>
      <c r="D26" s="40">
        <v>3712285.1100000003</v>
      </c>
      <c r="E26" s="40">
        <v>655109.13</v>
      </c>
      <c r="F26" s="77">
        <v>3513017.48</v>
      </c>
      <c r="G26" s="77">
        <v>2986064.8600000003</v>
      </c>
      <c r="H26" s="77">
        <v>526952.62</v>
      </c>
    </row>
    <row r="27" spans="1:8" x14ac:dyDescent="0.35">
      <c r="A27" s="26" t="s">
        <v>417</v>
      </c>
      <c r="B27" s="26" t="s">
        <v>375</v>
      </c>
      <c r="C27" s="40">
        <v>2546527.9800000004</v>
      </c>
      <c r="D27" s="40">
        <v>2058357.8399999999</v>
      </c>
      <c r="E27" s="40">
        <v>488170.1399999999</v>
      </c>
      <c r="F27" s="77">
        <v>2097426.4699999997</v>
      </c>
      <c r="G27" s="77">
        <v>1765677.32</v>
      </c>
      <c r="H27" s="77">
        <v>331749.15000000002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P14"/>
  <sheetViews>
    <sheetView workbookViewId="0">
      <selection activeCell="P12" sqref="P12"/>
    </sheetView>
  </sheetViews>
  <sheetFormatPr defaultColWidth="8.90625" defaultRowHeight="14.5" x14ac:dyDescent="0.35"/>
  <cols>
    <col min="1" max="1" width="8.90625" style="1"/>
    <col min="2" max="2" width="27.90625" style="1" customWidth="1"/>
    <col min="3" max="3" width="33.6328125" style="1" customWidth="1"/>
    <col min="4" max="5" width="8.90625" style="1"/>
    <col min="6" max="6" width="23" style="1" customWidth="1"/>
    <col min="7" max="7" width="12.36328125" style="1" bestFit="1" customWidth="1"/>
    <col min="8" max="9" width="8.90625" style="1"/>
    <col min="10" max="10" width="14.08984375" style="1" customWidth="1"/>
    <col min="11" max="11" width="30.54296875" style="1" customWidth="1"/>
    <col min="12" max="15" width="8.90625" style="1"/>
    <col min="16" max="16" width="33.90625" style="1" customWidth="1"/>
    <col min="17" max="16384" width="8.90625" style="1"/>
  </cols>
  <sheetData>
    <row r="1" spans="2:16" ht="15.5" x14ac:dyDescent="0.35">
      <c r="B1" s="120" t="s">
        <v>498</v>
      </c>
      <c r="C1" s="120"/>
      <c r="D1" s="120"/>
      <c r="E1" s="120"/>
      <c r="F1" s="120"/>
      <c r="G1" s="120"/>
      <c r="H1" s="120"/>
      <c r="I1" s="120"/>
      <c r="J1" s="120"/>
      <c r="K1" s="120"/>
      <c r="L1" s="120"/>
      <c r="M1" s="120"/>
      <c r="N1" s="120"/>
      <c r="O1" s="120"/>
      <c r="P1" s="120"/>
    </row>
    <row r="2" spans="2:16" ht="15" x14ac:dyDescent="0.35">
      <c r="B2" s="121" t="s">
        <v>437</v>
      </c>
      <c r="C2" s="121"/>
      <c r="D2" s="121"/>
      <c r="E2" s="121"/>
      <c r="F2" s="121"/>
      <c r="G2" s="121"/>
      <c r="H2" s="121"/>
      <c r="I2" s="121"/>
      <c r="J2" s="121"/>
      <c r="K2" s="121"/>
      <c r="L2" s="121"/>
      <c r="M2" s="121"/>
      <c r="N2" s="121"/>
      <c r="O2" s="121"/>
      <c r="P2" s="121"/>
    </row>
    <row r="3" spans="2:16" ht="36" customHeight="1" x14ac:dyDescent="0.35">
      <c r="B3" s="115" t="s">
        <v>438</v>
      </c>
      <c r="C3" s="116"/>
      <c r="D3" s="116"/>
      <c r="E3" s="116"/>
      <c r="F3" s="116"/>
      <c r="G3" s="116"/>
      <c r="H3" s="116"/>
      <c r="I3" s="116"/>
      <c r="J3" s="117"/>
      <c r="K3" s="122" t="s">
        <v>439</v>
      </c>
      <c r="L3" s="123"/>
      <c r="M3" s="123"/>
      <c r="N3" s="123"/>
      <c r="O3" s="123"/>
      <c r="P3" s="124"/>
    </row>
    <row r="4" spans="2:16" ht="30" customHeight="1" x14ac:dyDescent="0.35">
      <c r="B4" s="98" t="s">
        <v>491</v>
      </c>
      <c r="C4" s="123" t="s">
        <v>440</v>
      </c>
      <c r="D4" s="98" t="s">
        <v>441</v>
      </c>
      <c r="E4" s="98" t="s">
        <v>442</v>
      </c>
      <c r="F4" s="98" t="s">
        <v>443</v>
      </c>
      <c r="G4" s="118" t="s">
        <v>444</v>
      </c>
      <c r="H4" s="118"/>
      <c r="I4" s="118"/>
      <c r="J4" s="118"/>
      <c r="K4" s="98" t="s">
        <v>445</v>
      </c>
      <c r="L4" s="115" t="s">
        <v>446</v>
      </c>
      <c r="M4" s="116"/>
      <c r="N4" s="116"/>
      <c r="O4" s="117"/>
      <c r="P4" s="118" t="s">
        <v>447</v>
      </c>
    </row>
    <row r="5" spans="2:16" ht="117" x14ac:dyDescent="0.35">
      <c r="B5" s="98"/>
      <c r="C5" s="125"/>
      <c r="D5" s="98"/>
      <c r="E5" s="98"/>
      <c r="F5" s="98"/>
      <c r="G5" s="55" t="s">
        <v>184</v>
      </c>
      <c r="H5" s="55" t="s">
        <v>448</v>
      </c>
      <c r="I5" s="55" t="s">
        <v>449</v>
      </c>
      <c r="J5" s="55" t="s">
        <v>450</v>
      </c>
      <c r="K5" s="98"/>
      <c r="L5" s="55" t="s">
        <v>184</v>
      </c>
      <c r="M5" s="43" t="s">
        <v>448</v>
      </c>
      <c r="N5" s="43" t="s">
        <v>449</v>
      </c>
      <c r="O5" s="43" t="s">
        <v>450</v>
      </c>
      <c r="P5" s="118"/>
    </row>
    <row r="6" spans="2:16" x14ac:dyDescent="0.35">
      <c r="B6" s="44">
        <v>1</v>
      </c>
      <c r="C6" s="44">
        <v>2</v>
      </c>
      <c r="D6" s="44">
        <v>3</v>
      </c>
      <c r="E6" s="44">
        <v>4</v>
      </c>
      <c r="F6" s="44">
        <v>5</v>
      </c>
      <c r="G6" s="44">
        <v>6</v>
      </c>
      <c r="H6" s="44">
        <v>7</v>
      </c>
      <c r="I6" s="44">
        <v>8</v>
      </c>
      <c r="J6" s="44">
        <v>9</v>
      </c>
      <c r="K6" s="44">
        <v>10</v>
      </c>
      <c r="L6" s="44">
        <v>11</v>
      </c>
      <c r="M6" s="44">
        <v>12</v>
      </c>
      <c r="N6" s="44">
        <v>13</v>
      </c>
      <c r="O6" s="44">
        <v>14</v>
      </c>
      <c r="P6" s="44">
        <v>15</v>
      </c>
    </row>
    <row r="7" spans="2:16" ht="34.5" x14ac:dyDescent="0.35">
      <c r="B7" s="39" t="s">
        <v>488</v>
      </c>
      <c r="C7" s="39"/>
      <c r="D7" s="45"/>
      <c r="E7" s="45"/>
      <c r="F7" s="45"/>
      <c r="G7" s="45"/>
      <c r="H7" s="45"/>
      <c r="I7" s="45"/>
      <c r="J7" s="45"/>
      <c r="K7" s="45"/>
      <c r="L7" s="45"/>
      <c r="M7" s="45"/>
      <c r="N7" s="45"/>
      <c r="O7" s="45"/>
      <c r="P7" s="45"/>
    </row>
    <row r="8" spans="2:16" ht="46" x14ac:dyDescent="0.35">
      <c r="B8" s="39" t="s">
        <v>489</v>
      </c>
      <c r="C8" s="39"/>
      <c r="D8" s="45"/>
      <c r="E8" s="45"/>
      <c r="F8" s="45"/>
      <c r="G8" s="45"/>
      <c r="H8" s="45"/>
      <c r="I8" s="45"/>
      <c r="J8" s="45"/>
      <c r="K8" s="45"/>
      <c r="L8" s="45"/>
      <c r="M8" s="45"/>
      <c r="N8" s="45"/>
      <c r="O8" s="45"/>
      <c r="P8" s="45"/>
    </row>
    <row r="9" spans="2:16" ht="46" x14ac:dyDescent="0.35">
      <c r="B9" s="39" t="s">
        <v>490</v>
      </c>
      <c r="C9" s="39"/>
      <c r="D9" s="45"/>
      <c r="E9" s="45"/>
      <c r="F9" s="45"/>
      <c r="G9" s="45"/>
      <c r="H9" s="45"/>
      <c r="I9" s="45"/>
      <c r="J9" s="45"/>
      <c r="K9" s="45"/>
      <c r="L9" s="45"/>
      <c r="M9" s="45"/>
      <c r="N9" s="45"/>
      <c r="O9" s="45"/>
      <c r="P9" s="45"/>
    </row>
    <row r="10" spans="2:16" ht="34.5" x14ac:dyDescent="0.35">
      <c r="B10" s="39" t="s">
        <v>492</v>
      </c>
      <c r="C10" s="39"/>
      <c r="D10" s="45"/>
      <c r="E10" s="45"/>
      <c r="F10" s="45"/>
      <c r="G10" s="45"/>
      <c r="H10" s="45"/>
      <c r="I10" s="45"/>
      <c r="J10" s="45"/>
      <c r="K10" s="45"/>
      <c r="L10" s="45"/>
      <c r="M10" s="45"/>
      <c r="N10" s="45"/>
      <c r="O10" s="45"/>
      <c r="P10" s="52"/>
    </row>
    <row r="11" spans="2:16" s="56" customFormat="1" ht="239" customHeight="1" x14ac:dyDescent="0.3">
      <c r="B11" s="109" t="s">
        <v>493</v>
      </c>
      <c r="C11" s="109" t="s">
        <v>494</v>
      </c>
      <c r="D11" s="109">
        <v>2019</v>
      </c>
      <c r="E11" s="109">
        <v>2023</v>
      </c>
      <c r="F11" s="109" t="s">
        <v>496</v>
      </c>
      <c r="G11" s="113">
        <v>40000000</v>
      </c>
      <c r="H11" s="111">
        <v>0</v>
      </c>
      <c r="I11" s="111">
        <v>0</v>
      </c>
      <c r="J11" s="113">
        <v>40000000</v>
      </c>
      <c r="K11" s="109" t="s">
        <v>495</v>
      </c>
      <c r="L11" s="111">
        <v>0</v>
      </c>
      <c r="M11" s="111">
        <v>0</v>
      </c>
      <c r="N11" s="111">
        <v>0</v>
      </c>
      <c r="O11" s="126">
        <v>0</v>
      </c>
      <c r="P11" s="53" t="s">
        <v>501</v>
      </c>
    </row>
    <row r="12" spans="2:16" s="57" customFormat="1" ht="135.65" customHeight="1" x14ac:dyDescent="0.35">
      <c r="B12" s="110"/>
      <c r="C12" s="110"/>
      <c r="D12" s="110"/>
      <c r="E12" s="110"/>
      <c r="F12" s="110"/>
      <c r="G12" s="114"/>
      <c r="H12" s="112"/>
      <c r="I12" s="112"/>
      <c r="J12" s="114"/>
      <c r="K12" s="110"/>
      <c r="L12" s="112"/>
      <c r="M12" s="112"/>
      <c r="N12" s="112"/>
      <c r="O12" s="127"/>
      <c r="P12" s="76" t="s">
        <v>497</v>
      </c>
    </row>
    <row r="13" spans="2:16" s="57" customFormat="1" ht="220.25" customHeight="1" x14ac:dyDescent="0.35">
      <c r="B13" s="110"/>
      <c r="C13" s="110"/>
      <c r="D13" s="110"/>
      <c r="E13" s="110"/>
      <c r="F13" s="110"/>
      <c r="G13" s="114"/>
      <c r="H13" s="112"/>
      <c r="I13" s="112"/>
      <c r="J13" s="114"/>
      <c r="K13" s="110"/>
      <c r="L13" s="112"/>
      <c r="M13" s="112"/>
      <c r="N13" s="112"/>
      <c r="O13" s="127"/>
      <c r="P13" s="81" t="s">
        <v>502</v>
      </c>
    </row>
    <row r="14" spans="2:16" ht="16.25" customHeight="1" x14ac:dyDescent="0.35">
      <c r="B14" s="119" t="s">
        <v>451</v>
      </c>
      <c r="C14" s="119"/>
      <c r="D14" s="119"/>
      <c r="E14" s="119"/>
      <c r="F14" s="119"/>
      <c r="G14" s="119"/>
      <c r="H14" s="119"/>
      <c r="I14" s="119"/>
      <c r="J14" s="119"/>
      <c r="K14" s="119"/>
      <c r="L14" s="119"/>
      <c r="M14" s="119"/>
      <c r="N14" s="119"/>
      <c r="O14" s="119"/>
      <c r="P14" s="119"/>
    </row>
  </sheetData>
  <mergeCells count="28">
    <mergeCell ref="K4:K5"/>
    <mergeCell ref="L4:O4"/>
    <mergeCell ref="P4:P5"/>
    <mergeCell ref="B14:P14"/>
    <mergeCell ref="B1:P1"/>
    <mergeCell ref="B2:P2"/>
    <mergeCell ref="B3:J3"/>
    <mergeCell ref="K3:P3"/>
    <mergeCell ref="B4:B5"/>
    <mergeCell ref="C4:C5"/>
    <mergeCell ref="D4:D5"/>
    <mergeCell ref="E4:E5"/>
    <mergeCell ref="F4:F5"/>
    <mergeCell ref="G4:J4"/>
    <mergeCell ref="O11:O13"/>
    <mergeCell ref="N11:N13"/>
    <mergeCell ref="M11:M13"/>
    <mergeCell ref="L11:L13"/>
    <mergeCell ref="K11:K13"/>
    <mergeCell ref="J11:J13"/>
    <mergeCell ref="I11:I13"/>
    <mergeCell ref="C11:C13"/>
    <mergeCell ref="B11:B13"/>
    <mergeCell ref="H11:H13"/>
    <mergeCell ref="G11:G13"/>
    <mergeCell ref="F11:F13"/>
    <mergeCell ref="E11:E13"/>
    <mergeCell ref="D11:D13"/>
  </mergeCells>
  <pageMargins left="0.7" right="0.7" top="0.75" bottom="0.75" header="0.3" footer="0.3"/>
  <pageSetup paperSize="9" scale="51"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9eb08c88-d023-4b2a-ae91-c7e38f169ec1" xsi:nil="true"/>
    <lcf76f155ced4ddcb4097134ff3c332f xmlns="c24e33d6-1d4f-4bfe-979e-3bead31c6350">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kumentas" ma:contentTypeID="0x01010012A64EADDD387449A320BC5E5E288F88" ma:contentTypeVersion="14" ma:contentTypeDescription="Kurkite naują dokumentą." ma:contentTypeScope="" ma:versionID="6c14f5b05ecbd25ed54f1370a7aa8d8c">
  <xsd:schema xmlns:xsd="http://www.w3.org/2001/XMLSchema" xmlns:xs="http://www.w3.org/2001/XMLSchema" xmlns:p="http://schemas.microsoft.com/office/2006/metadata/properties" xmlns:ns2="c24e33d6-1d4f-4bfe-979e-3bead31c6350" xmlns:ns3="9eb08c88-d023-4b2a-ae91-c7e38f169ec1" targetNamespace="http://schemas.microsoft.com/office/2006/metadata/properties" ma:root="true" ma:fieldsID="4e5544e5c6be15a84ed022cb841a735f" ns2:_="" ns3:_="">
    <xsd:import namespace="c24e33d6-1d4f-4bfe-979e-3bead31c6350"/>
    <xsd:import namespace="9eb08c88-d023-4b2a-ae91-c7e38f169ec1"/>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LengthInSeconds" minOccurs="0"/>
                <xsd:element ref="ns2:MediaServiceGenerationTime" minOccurs="0"/>
                <xsd:element ref="ns2:MediaServiceEventHashCode" minOccurs="0"/>
                <xsd:element ref="ns3:SharedWithUsers" minOccurs="0"/>
                <xsd:element ref="ns3:SharedWithDetails" minOccurs="0"/>
                <xsd:element ref="ns2:MediaServiceOCR" minOccurs="0"/>
                <xsd:element ref="ns2:lcf76f155ced4ddcb4097134ff3c332f" minOccurs="0"/>
                <xsd:element ref="ns3:TaxCatchAll"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24e33d6-1d4f-4bfe-979e-3bead31c635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LengthInSeconds" ma:index="12" nillable="true" ma:displayName="MediaLengthInSeconds" ma:hidden="true" ma:internalName="MediaLengthInSeconds" ma:readOnly="true">
      <xsd:simpleType>
        <xsd:restriction base="dms:Unknow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lcf76f155ced4ddcb4097134ff3c332f" ma:index="19" nillable="true" ma:taxonomy="true" ma:internalName="lcf76f155ced4ddcb4097134ff3c332f" ma:taxonomyFieldName="MediaServiceImageTags" ma:displayName="Vaizdų žymės" ma:readOnly="false" ma:fieldId="{5cf76f15-5ced-4ddc-b409-7134ff3c332f}" ma:taxonomyMulti="true" ma:sspId="f1ea6d2d-0f7a-4297-ad52-f16ba463c90b" ma:termSetId="09814cd3-568e-fe90-9814-8d621ff8fb84" ma:anchorId="fba54fb3-c3e1-fe81-a776-ca4b69148c4d" ma:open="true" ma:isKeyword="false">
      <xsd:complexType>
        <xsd:sequence>
          <xsd:element ref="pc:Terms" minOccurs="0" maxOccurs="1"/>
        </xsd:sequence>
      </xsd:complexType>
    </xsd:element>
    <xsd:element name="MediaServiceLocation" ma:index="21"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eb08c88-d023-4b2a-ae91-c7e38f169ec1" elementFormDefault="qualified">
    <xsd:import namespace="http://schemas.microsoft.com/office/2006/documentManagement/types"/>
    <xsd:import namespace="http://schemas.microsoft.com/office/infopath/2007/PartnerControls"/>
    <xsd:element name="SharedWithUsers" ma:index="15" nillable="true" ma:displayName="Bendrinama su"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Bendrinta su išsamia informacija" ma:internalName="SharedWithDetails" ma:readOnly="true">
      <xsd:simpleType>
        <xsd:restriction base="dms:Note">
          <xsd:maxLength value="255"/>
        </xsd:restriction>
      </xsd:simpleType>
    </xsd:element>
    <xsd:element name="TaxCatchAll" ma:index="20" nillable="true" ma:displayName="Taxonomy Catch All Column" ma:hidden="true" ma:list="{5ba5a607-f600-491e-bb1c-067fdd6ce434}" ma:internalName="TaxCatchAll" ma:showField="CatchAllData" ma:web="9eb08c88-d023-4b2a-ae91-c7e38f169ec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urinio tipas"/>
        <xsd:element ref="dc:title" minOccurs="0" maxOccurs="1" ma:index="4" ma:displayName="Antraštė"/>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7441228-FA21-4D4A-A618-CF14305AC832}">
  <ds:schemaRefs>
    <ds:schemaRef ds:uri="http://schemas.microsoft.com/office/2006/metadata/properties"/>
    <ds:schemaRef ds:uri="http://schemas.microsoft.com/office/infopath/2007/PartnerControls"/>
    <ds:schemaRef ds:uri="9eb08c88-d023-4b2a-ae91-c7e38f169ec1"/>
    <ds:schemaRef ds:uri="c24e33d6-1d4f-4bfe-979e-3bead31c6350"/>
  </ds:schemaRefs>
</ds:datastoreItem>
</file>

<file path=customXml/itemProps2.xml><?xml version="1.0" encoding="utf-8"?>
<ds:datastoreItem xmlns:ds="http://schemas.openxmlformats.org/officeDocument/2006/customXml" ds:itemID="{980DD503-E475-46E6-86C8-4578A680CB54}"/>
</file>

<file path=customXml/itemProps3.xml><?xml version="1.0" encoding="utf-8"?>
<ds:datastoreItem xmlns:ds="http://schemas.openxmlformats.org/officeDocument/2006/customXml" ds:itemID="{8CBA427F-5DC2-4599-8E38-ADA66CD0107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Darbalapiai</vt:lpstr>
      </vt:variant>
      <vt:variant>
        <vt:i4>4</vt:i4>
      </vt:variant>
    </vt:vector>
  </HeadingPairs>
  <TitlesOfParts>
    <vt:vector size="4" baseType="lpstr">
      <vt:lpstr>1 lentelė</vt:lpstr>
      <vt:lpstr>2 lentelė</vt:lpstr>
      <vt:lpstr>Sumine priemoniu</vt:lpstr>
      <vt:lpstr>3 lentelė</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RPD Asta</dc:creator>
  <cp:lastModifiedBy>Asta Levickaitė</cp:lastModifiedBy>
  <cp:lastPrinted>2022-04-29T05:25:06Z</cp:lastPrinted>
  <dcterms:created xsi:type="dcterms:W3CDTF">2020-04-01T07:21:18Z</dcterms:created>
  <dcterms:modified xsi:type="dcterms:W3CDTF">2023-03-24T12:19:13Z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0x01010012A64EADDD387449A320BC5E5E288F88</vt:lpwstr>
  </property>
  <property fmtid="{D5CDD505-2E9C-101B-9397-08002B2CF9AE}" pid="3" name="MediaServiceImageTags">
    <vt:lpwstr/>
  </property>
</Properties>
</file>